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 рабочего стола\собрание\2023-2025\2 чтение\"/>
    </mc:Choice>
  </mc:AlternateContent>
  <xr:revisionPtr revIDLastSave="0" documentId="13_ncr:1_{75590124-8324-4468-8349-5CA6584E6E5C}" xr6:coauthVersionLast="47" xr6:coauthVersionMax="47" xr10:uidLastSave="{00000000-0000-0000-0000-000000000000}"/>
  <bookViews>
    <workbookView xWindow="-120" yWindow="-120" windowWidth="19440" windowHeight="14040" activeTab="1" xr2:uid="{00000000-000D-0000-FFFF-FFFF00000000}"/>
  </bookViews>
  <sheets>
    <sheet name="Лист1" sheetId="1" r:id="rId1"/>
    <sheet name="на СД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2" l="1"/>
  <c r="C66" i="2"/>
  <c r="D69" i="2"/>
  <c r="C69" i="2"/>
  <c r="C85" i="2" l="1"/>
  <c r="D85" i="2"/>
  <c r="D49" i="2"/>
  <c r="C49" i="2"/>
  <c r="D40" i="2"/>
  <c r="C40" i="2"/>
  <c r="D96" i="2"/>
  <c r="D95" i="2" s="1"/>
  <c r="C96" i="2"/>
  <c r="C95" i="2" s="1"/>
  <c r="D91" i="2"/>
  <c r="C91" i="2"/>
  <c r="C89" i="2"/>
  <c r="D52" i="2" l="1"/>
  <c r="C52" i="2"/>
  <c r="C83" i="2"/>
  <c r="D98" i="2"/>
  <c r="C98" i="2"/>
  <c r="D71" i="2"/>
  <c r="D67" i="2" s="1"/>
  <c r="C71" i="2"/>
  <c r="C67" i="2" s="1"/>
  <c r="D89" i="2" l="1"/>
  <c r="D83" i="2" l="1"/>
  <c r="D73" i="2"/>
  <c r="C73" i="2"/>
  <c r="D33" i="2" l="1"/>
  <c r="C33" i="2"/>
  <c r="D93" i="2"/>
  <c r="C93" i="2"/>
  <c r="D78" i="2"/>
  <c r="C78" i="2"/>
  <c r="D101" i="2"/>
  <c r="D100" i="2" s="1"/>
  <c r="C101" i="2"/>
  <c r="C100" i="2" s="1"/>
  <c r="D80" i="2" l="1"/>
  <c r="C80" i="2"/>
  <c r="D87" i="2"/>
  <c r="C87" i="2"/>
  <c r="D64" i="2"/>
  <c r="C64" i="2"/>
  <c r="D62" i="2"/>
  <c r="C62" i="2"/>
  <c r="D43" i="2"/>
  <c r="C43" i="2"/>
  <c r="D37" i="2"/>
  <c r="C37" i="2"/>
  <c r="D19" i="2"/>
  <c r="C19" i="2"/>
  <c r="D14" i="2"/>
  <c r="C14" i="2"/>
  <c r="D88" i="1"/>
  <c r="C88" i="1"/>
  <c r="C61" i="2" l="1"/>
  <c r="C77" i="2"/>
  <c r="D77" i="2"/>
  <c r="D61" i="2"/>
  <c r="D25" i="2"/>
  <c r="C25" i="2"/>
  <c r="D86" i="1"/>
  <c r="D85" i="1" s="1"/>
  <c r="D83" i="1"/>
  <c r="D81" i="1"/>
  <c r="D78" i="1"/>
  <c r="D76" i="1"/>
  <c r="D74" i="1"/>
  <c r="D69" i="1"/>
  <c r="D68" i="1" s="1"/>
  <c r="D66" i="1"/>
  <c r="D64" i="1"/>
  <c r="D57" i="1"/>
  <c r="D56" i="1" s="1"/>
  <c r="D54" i="1"/>
  <c r="D51" i="1"/>
  <c r="D50" i="1" s="1"/>
  <c r="D45" i="1"/>
  <c r="D44" i="1" s="1"/>
  <c r="D40" i="1"/>
  <c r="D39" i="1" s="1"/>
  <c r="D37" i="1"/>
  <c r="D36" i="1" s="1"/>
  <c r="D31" i="1"/>
  <c r="D29" i="1"/>
  <c r="D27" i="1"/>
  <c r="D26" i="1" s="1"/>
  <c r="D34" i="1"/>
  <c r="D33" i="1" s="1"/>
  <c r="D20" i="1"/>
  <c r="D19" i="1" s="1"/>
  <c r="D15" i="1"/>
  <c r="D14" i="1" s="1"/>
  <c r="C54" i="1"/>
  <c r="C51" i="1"/>
  <c r="C50" i="1" s="1"/>
  <c r="C45" i="1"/>
  <c r="C44" i="1" s="1"/>
  <c r="C40" i="1"/>
  <c r="C39" i="1" s="1"/>
  <c r="C37" i="1"/>
  <c r="C34" i="1"/>
  <c r="C33" i="1" s="1"/>
  <c r="C31" i="1"/>
  <c r="C29" i="1"/>
  <c r="C27" i="1"/>
  <c r="C26" i="1" s="1"/>
  <c r="C20" i="1"/>
  <c r="C19" i="1" s="1"/>
  <c r="C15" i="1"/>
  <c r="C14" i="1" s="1"/>
  <c r="C86" i="1"/>
  <c r="C85" i="1" s="1"/>
  <c r="C83" i="1"/>
  <c r="C81" i="1"/>
  <c r="C78" i="1"/>
  <c r="C76" i="1"/>
  <c r="C74" i="1"/>
  <c r="C69" i="1"/>
  <c r="C68" i="1" s="1"/>
  <c r="C66" i="1"/>
  <c r="C64" i="1"/>
  <c r="C57" i="1"/>
  <c r="C56" i="1" s="1"/>
  <c r="C53" i="1" s="1"/>
  <c r="C36" i="1"/>
  <c r="C60" i="2" l="1"/>
  <c r="C59" i="2" s="1"/>
  <c r="D60" i="2"/>
  <c r="D59" i="2" s="1"/>
  <c r="D13" i="2"/>
  <c r="C13" i="2"/>
  <c r="D73" i="1"/>
  <c r="D63" i="1"/>
  <c r="D53" i="1"/>
  <c r="D25" i="1"/>
  <c r="C25" i="1"/>
  <c r="C13" i="1" s="1"/>
  <c r="C73" i="1"/>
  <c r="C63" i="1"/>
  <c r="D13" i="1" l="1"/>
  <c r="C103" i="2"/>
  <c r="D103" i="2"/>
  <c r="D62" i="1"/>
  <c r="D61" i="1" s="1"/>
  <c r="D90" i="1" s="1"/>
  <c r="C62" i="1"/>
  <c r="C61" i="1" s="1"/>
  <c r="C90" i="1" s="1"/>
</calcChain>
</file>

<file path=xl/sharedStrings.xml><?xml version="1.0" encoding="utf-8"?>
<sst xmlns="http://schemas.openxmlformats.org/spreadsheetml/2006/main" count="343" uniqueCount="247">
  <si>
    <t>ПРОГНОЗИРУЕМЫЕ ОБЪЕМЫ</t>
  </si>
  <si>
    <t>Код бюджетной классификации</t>
  </si>
  <si>
    <t>Наименование налога (сбора)</t>
  </si>
  <si>
    <t>000 1 00 00000 00 0000 000</t>
  </si>
  <si>
    <t>НАЛОГОВЫЕ И НЕНАЛОГОВЫЕ ДОХОДЫ</t>
  </si>
  <si>
    <t>000 1 01 00000 00 0000 000</t>
  </si>
  <si>
    <t>000 1 01 02000 01 0000 110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</si>
  <si>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</si>
  <si>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</si>
  <si>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000 1 03 00000 00 0000 000</t>
  </si>
  <si>
    <t>НАЛОГИ НА ПРИБЫЛЬ, ДОХОДЫ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</si>
  <si>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</si>
  <si>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</si>
  <si>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</si>
  <si>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</si>
  <si>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</si>
  <si>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000 1 06 00000 00 0000 000</t>
  </si>
  <si>
    <t>000 1 06 02000 02 0000 110</t>
  </si>
  <si>
    <t>Налог на имущество организаций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</si>
  <si>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</si>
  <si>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</si>
  <si>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</si>
  <si>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</si>
  <si>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</si>
  <si>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</si>
  <si>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</si>
  <si>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</si>
  <si>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</si>
  <si>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</si>
  <si>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</si>
  <si>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</si>
  <si>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000 1 16 00000 00 0000 000</t>
  </si>
  <si>
    <t>000 1 16 90000 00 0000 140</t>
  </si>
  <si>
    <t>Прочие поступления от денежных взысканий (штрафов) и иных сумм в возмещение ущерба</t>
  </si>
  <si>
    <t>000 2 00 00000 00 0000 000</t>
  </si>
  <si>
    <t>БЕЗВОЗМЕЗДНЫЕ ПОСТУПЛЕНИЯ</t>
  </si>
  <si>
    <t>000 2 02 00000 00 0000 000</t>
  </si>
  <si>
    <t>000 2 02 01000 00 0000 151</t>
  </si>
  <si>
    <t>Дотации бюджетам субъектов Российской Федерации и муниципальных образований</t>
  </si>
  <si>
    <t>000 2 02 01001 00 0000 151</t>
  </si>
  <si>
    <t>Дотации на выравнивание бюджетной обеспеченности</t>
  </si>
  <si>
    <t>000 2 02 01007 00 0000 151</t>
  </si>
  <si>
    <t xml:space="preserve">Дотации бюджетам, связанные с особым режимом безопасного функционирования закрытых административно-территориальных образований
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</si>
  <si>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</si>
  <si>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</si>
  <si>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</si>
  <si>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</si>
  <si>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</si>
  <si>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000 2 02 04000 00 0000 151</t>
  </si>
  <si>
    <t>Иные межбюджетные трансферты</t>
  </si>
  <si>
    <t>000 2 02 04010 00 0000 151</t>
  </si>
  <si>
    <t>Межбюджетные трансферты, передаваемые бюджетам на переселение граждан из закрытых административно-территориальных образований</t>
  </si>
  <si>
    <t xml:space="preserve">Налог, взимаемый в связи с применением упрощенной системы налгообложения 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</si>
  <si>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</si>
  <si>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</si>
  <si>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000 1 05 02000 02 0000 110</t>
  </si>
  <si>
    <t>000 1 05 04000 02 0000 110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</si>
  <si>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</si>
  <si>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</si>
  <si>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ДОХОДЫ ОТ ОКАЗАНИЯ ПЛАТНЫХ УСЛУГ (РАБОТ) И КОМПЕНСАЦИИ ЗАТРАТ ГОСУДАРСТВА</t>
  </si>
  <si>
    <t xml:space="preserve">ГОСУДАРСТВЕННАЯ ПОШЛИНА
</t>
  </si>
  <si>
    <t xml:space="preserve">НАЛОГИ НА ИМУЩЕСТВО
</t>
  </si>
  <si>
    <t xml:space="preserve">ШТРАФЫ, САНКЦИИ, ВОЗМЕЩЕНИЕ УЩЕРБА
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</si>
  <si>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</si>
  <si>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</si>
  <si>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000 1 16 90040 04 0000 140
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</si>
  <si>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</si>
  <si>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188 1 16 90040 04 0000 140</t>
  </si>
  <si>
    <t>192 1 16 90040 04 0000 140</t>
  </si>
  <si>
    <t>936 1 16 90040 04 0000 140</t>
  </si>
  <si>
    <t>Безвозмездные поступления от других бюджетов бюджетной системы Российской Федерации</t>
  </si>
  <si>
    <t>912 2 02 01001 04 0000 151</t>
  </si>
  <si>
    <t>Дотации бюджетам городских округов на выравнивание бюджетной обеспеченности</t>
  </si>
  <si>
    <t>912 2 02 01007 04 0000 151</t>
  </si>
  <si>
    <t>Дотации бюджетам закрытых административно-территориальных образований</t>
  </si>
  <si>
    <t>Субсидии бюджетам субъектов Российской Федерации и муниципальных образований (межбюджетные субсидии)</t>
  </si>
  <si>
    <t xml:space="preserve">000 2 02 02999 00 0000 151   </t>
  </si>
  <si>
    <t>Прочие субсидии</t>
  </si>
  <si>
    <t>903 2 02 02999 04 0000 151</t>
  </si>
  <si>
    <t>Прочие субсидии бюджетам городских округов</t>
  </si>
  <si>
    <t>912 2 02 02999 04 0000 151</t>
  </si>
  <si>
    <t>936 2 02 02999 04 0000 151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</si>
  <si>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</si>
  <si>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936 2 02 03015 04 0000 151</t>
  </si>
  <si>
    <t>000 2 02 03022 00 0000 151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</si>
  <si>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</si>
  <si>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936 2 02 03022 04 0000 151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</si>
  <si>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</si>
  <si>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</si>
  <si>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</si>
  <si>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903 2 02 03024 00 0000 151</t>
  </si>
  <si>
    <t>936 2 02 03024 00 0000 151</t>
  </si>
  <si>
    <t>Субвенции бюджетам городских округов на выполнение передаваемых полномочий субъектов Российской Федерации</t>
  </si>
  <si>
    <t xml:space="preserve">000 2 02 03027 00 0000 151 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</si>
  <si>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</si>
  <si>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903 2 02 03027 04 0000 151 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</si>
  <si>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</si>
  <si>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903 2 02 03029 04 0000 151 </t>
  </si>
  <si>
    <t xml:space="preserve">000 2 02 03029 00 0000 151 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</si>
  <si>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</si>
  <si>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</si>
  <si>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Межбюджетные трансферты, передаваемые бюджетам городских округов на переселение граждан из закрытых административно-территориальных образований</t>
  </si>
  <si>
    <t>936 2 02 04010 04 0000 151</t>
  </si>
  <si>
    <t>ИТОГО ДОХОДОВ</t>
  </si>
  <si>
    <t>182 1 01 02010 01 0000 110</t>
  </si>
  <si>
    <t>182 1 01 02020 01 0000 110</t>
  </si>
  <si>
    <t>182 1 01 02030 01 0000 110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</si>
  <si>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</si>
  <si>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</si>
  <si>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</si>
  <si>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</si>
  <si>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</si>
  <si>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</si>
  <si>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</si>
  <si>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100 1 03 02230 01 0000 110</t>
  </si>
  <si>
    <t>100 1 03 02240 01 0000 110</t>
  </si>
  <si>
    <t>100 1 03 02250 01 0000 110</t>
  </si>
  <si>
    <t>100 1 03 02260 01 0000 110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</si>
  <si>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</si>
  <si>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</si>
  <si>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000 1 05 01010 01 0000 110</t>
  </si>
  <si>
    <t>182 1 05 02010 02 0000 110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</si>
  <si>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</si>
  <si>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182 1 05 04010 02 0000 110</t>
  </si>
  <si>
    <t>Налог на имущество организаций по имуществу, не входящему в Единую систему газоснабжения</t>
  </si>
  <si>
    <t>182 1 06 02010 02 0000 110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</si>
  <si>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</si>
  <si>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182 1 08 03010 01 0000 110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</si>
  <si>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</si>
  <si>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</si>
  <si>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</si>
  <si>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919 1 11 05012 04 0000 120</t>
  </si>
  <si>
    <t>919 1 11 05024 04 0000 120</t>
  </si>
  <si>
    <t>919 1 11 05034 04 0000 120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</si>
  <si>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</si>
  <si>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</si>
  <si>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</si>
  <si>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</si>
  <si>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048 1 12 01010 01 0000 120</t>
  </si>
  <si>
    <t>048 1 12 01020 01 0000 120</t>
  </si>
  <si>
    <t>048 1 12 01030 01 0000 120</t>
  </si>
  <si>
    <t>048 1 12 01040 01 0000 120</t>
  </si>
  <si>
    <t>Прочие доходы от оказания платных услуг (работ) получателями средств бюджетов городских округов</t>
  </si>
  <si>
    <t>903 1 13 01994 04 0000 130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</si>
  <si>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</si>
  <si>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188 1 16 08010 01 0000 140</t>
  </si>
  <si>
    <t>Приложение 16 
к решению Собрания депутатов ЗАТО Первомайский
"Об утверждении бюджета ЗАТО Первомайский
на 2014 и на плановый период 2015 и 2016 годов"</t>
  </si>
  <si>
    <t>Плановый период тыс. руб</t>
  </si>
  <si>
    <t>2016</t>
  </si>
  <si>
    <t xml:space="preserve">000 2 02 04999 00 0000 151
</t>
  </si>
  <si>
    <t>Прочие межбюджетные трансферты, передаваемые бюджетам городских округов</t>
  </si>
  <si>
    <t>903 2 02 04999 04 0000 151</t>
  </si>
  <si>
    <t>поступления налоговых и неналоговых доходов бюджета ЗАТО Первомайский по статьям классификации доходов бюджетов и объем безвозмездных поступлений по подстатьям классификации доходов бюджетов на плановый период 2015 и 2016 годов</t>
  </si>
  <si>
    <t>Плановый период 
тыс. руб</t>
  </si>
  <si>
    <t>ГОСУДАРСТВЕННАЯ ПОШЛИНА</t>
  </si>
  <si>
    <t>НАЛОГИ НА ИМУЩЕСТВО</t>
  </si>
  <si>
    <t>ШТРАФЫ, САНКЦИИ, ВОЗМЕЩЕНИЕ УЩЕРБА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</si>
  <si>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</si>
  <si>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000 1 06 06000 00 0000 110</t>
  </si>
  <si>
    <t>Земельный налог</t>
  </si>
  <si>
    <t>000 2 07 00000 00 0000 180</t>
  </si>
  <si>
    <t>Прочие безвозмездные поступления</t>
  </si>
  <si>
    <t>000 2 07 04000 04 0000 180</t>
  </si>
  <si>
    <t>Прочие безвозмездные поступления в бюджеты городских округов</t>
  </si>
  <si>
    <t>936 2 07 04050 04 0000 180</t>
  </si>
  <si>
    <t>000 2 02 03007 00 0000 151</t>
  </si>
  <si>
    <t>936 2 02 03007 04 0000 151</t>
  </si>
  <si>
    <t>Субвенци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</si>
  <si>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</si>
  <si>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Прочие субвенции</t>
  </si>
  <si>
    <t>Прочие субвенции бюджетам городских округов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</si>
  <si>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</si>
  <si>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Налог на имущество физических лиц</t>
  </si>
  <si>
    <t>000 1 06 01000 00 0000 110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</si>
  <si>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</si>
  <si>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</si>
  <si>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000 2 02 10000 00 0000 150</t>
  </si>
  <si>
    <t>000 2 02 15001 00 0000 150</t>
  </si>
  <si>
    <t>912 2 02 15001 04 0000 150</t>
  </si>
  <si>
    <t>000 2 02 15010 00 0000 150</t>
  </si>
  <si>
    <t>912 2 02 15010 04 0000 150</t>
  </si>
  <si>
    <t>000 2 02 20000 00 0000 150</t>
  </si>
  <si>
    <t>000 2 02 20216 00 0000 150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</si>
  <si>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</si>
  <si>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</si>
  <si>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</si>
  <si>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000 2 02 29999 00 0000 150   </t>
  </si>
  <si>
    <t>903 2 02 29999 04 0000 150</t>
  </si>
  <si>
    <t>912 2 02 29999 04 0000 150</t>
  </si>
  <si>
    <t>936 2 02 29999 04 0000 150</t>
  </si>
  <si>
    <t>000 2 02 30000 00 0000 150</t>
  </si>
  <si>
    <t>000 2 02 30024 00 0000 150</t>
  </si>
  <si>
    <t>903 2 02 30024 04 0000 150</t>
  </si>
  <si>
    <t>936 2 02 30024 04 0000 150</t>
  </si>
  <si>
    <t>000 2 02 30027 00 0000 150</t>
  </si>
  <si>
    <t>903 2 02 30027 04 0000 150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</si>
  <si>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</si>
  <si>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</si>
  <si>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903 2 02 30029 04 0000 150</t>
  </si>
  <si>
    <t>000 2 02 35118 00 0000 150</t>
  </si>
  <si>
    <t>936 2 02 35118 04 0000 150</t>
  </si>
  <si>
    <t>000 2 02 35120 00 0000 150</t>
  </si>
  <si>
    <t>936 2 02 35120 04 0000 150</t>
  </si>
  <si>
    <t>000 2 02 39999 00 0000 150</t>
  </si>
  <si>
    <t>903 2 02 39999 04 0000 150</t>
  </si>
  <si>
    <t>000 2 02 40000 00 0000 150</t>
  </si>
  <si>
    <t xml:space="preserve">000 2 02 49999 00 0000 151
</t>
  </si>
  <si>
    <t>903 2 02 49999 04 0000 151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</si>
  <si>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</si>
  <si>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Наименование дохода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</si>
  <si>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</si>
  <si>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</si>
  <si>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</si>
  <si>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</si>
  <si>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</si>
  <si>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</si>
  <si>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</si>
  <si>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000 2 02 35469 00 0000 150</t>
  </si>
  <si>
    <t>Субвенции бюджетам на проведение Всероссийской переписи населения 2020 года</t>
  </si>
  <si>
    <t>936 2 02 35469 04 0000 150</t>
  </si>
  <si>
    <t>Субвенции бюджетам городских округов на проведение Всероссийской переписи населения 2020 года</t>
  </si>
  <si>
    <t>Прочие межбюджетные трансферты, передаваемые бюджетам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</si>
  <si>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</si>
  <si>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</si>
  <si>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903 2 02 45303 04 0000 150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</si>
  <si>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</si>
  <si>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</si>
  <si>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</si>
  <si>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</si>
  <si>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2024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</si>
  <si>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</si>
  <si>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</si>
  <si>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ДОХОДЫ ОТ ОКАЗАНИЯ ПЛАТНЫХ УСЛУГ И КОМПЕНСАЦИИ ЗАТРАТ ГОСУДАРСТВА</t>
  </si>
  <si>
    <t>поступления налоговых и неналоговых доходов бюджета ЗАТО Первомайский по статьям классификации доходов бюджетов и объем безвозмездных поступлений по подстатьям классификации доходов бюджетов на плановый период 2024 и 2025 годов</t>
  </si>
  <si>
    <t>2025</t>
  </si>
  <si>
    <t>000 1 11 09000 00 0000 120</t>
  </si>
  <si>
    <t>000 1 13 02000 00 0000 130</t>
  </si>
  <si>
    <t>Доходы от компенсации затрат государства</t>
  </si>
  <si>
    <t>Приложение 10 
к решению Собрания депутатов ЗАТО Первомайский
"Об утверждении бюджета ЗАТО Первомайский
на 2023 год и на плановый период 2024 и 2025 годов"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</si>
  <si>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</si>
  <si>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000 1 16 07000 00 0000 140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</si>
  <si>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</si>
  <si>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</si>
  <si>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000 2 02 25179 00 0000 150</t>
  </si>
  <si>
    <t>903 2 02 25179 04 0000 150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</si>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</sst>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33">
    <xf numFmtId="0" fontId="0" fillId="0" borderId="0" xfId="0"/>
    <xf numFmtId="0" fontId="4" fillId="0" borderId="1" xfId="2" applyFont="1" applyBorder="1" applyAlignment="1">
      <alignment wrapText="1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wrapText="1"/>
    </xf>
    <xf numFmtId="0" fontId="5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9" fillId="0" borderId="1" xfId="4" applyFont="1" applyBorder="1" applyAlignment="1">
      <alignment horizontal="left" vertical="top" wrapText="1"/>
    </xf>
    <xf numFmtId="0" fontId="8" fillId="0" borderId="1" xfId="4" applyFont="1" applyBorder="1" applyAlignment="1">
      <alignment horizontal="left" vertical="top" wrapText="1"/>
    </xf>
    <xf numFmtId="0" fontId="6" fillId="0" borderId="1" xfId="4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4" fillId="0" borderId="1" xfId="5" applyFont="1" applyBorder="1" applyAlignment="1">
      <alignment wrapText="1"/>
    </xf>
    <xf numFmtId="0" fontId="3" fillId="0" borderId="1" xfId="6" applyFont="1" applyBorder="1" applyAlignment="1">
      <alignment wrapText="1"/>
    </xf>
    <xf numFmtId="0" fontId="3" fillId="0" borderId="1" xfId="7" applyFont="1" applyBorder="1" applyAlignment="1">
      <alignment wrapText="1"/>
    </xf>
    <xf numFmtId="0" fontId="4" fillId="0" borderId="1" xfId="8" applyFont="1" applyBorder="1" applyAlignment="1">
      <alignment wrapText="1"/>
    </xf>
    <xf numFmtId="0" fontId="3" fillId="0" borderId="1" xfId="9" applyFont="1" applyBorder="1" applyAlignment="1">
      <alignment wrapText="1"/>
    </xf>
    <xf numFmtId="0" fontId="4" fillId="0" borderId="1" xfId="10" applyFont="1" applyBorder="1" applyAlignment="1">
      <alignment wrapText="1"/>
    </xf>
    <xf numFmtId="0" fontId="4" fillId="0" borderId="1" xfId="11" applyFont="1" applyBorder="1" applyAlignment="1">
      <alignment wrapText="1"/>
    </xf>
    <xf numFmtId="0" fontId="4" fillId="0" borderId="1" xfId="12" applyFont="1" applyBorder="1" applyAlignment="1">
      <alignment wrapText="1"/>
    </xf>
    <xf numFmtId="0" fontId="4" fillId="0" borderId="1" xfId="13" applyFont="1" applyBorder="1" applyAlignment="1">
      <alignment wrapText="1"/>
    </xf>
    <xf numFmtId="0" fontId="4" fillId="0" borderId="1" xfId="2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4" fillId="0" borderId="1" xfId="8" applyFont="1" applyBorder="1" applyAlignment="1">
      <alignment horizontal="center" vertical="center"/>
    </xf>
    <xf numFmtId="0" fontId="3" fillId="0" borderId="1" xfId="9" applyFont="1" applyBorder="1" applyAlignment="1">
      <alignment horizontal="center" vertical="center"/>
    </xf>
    <xf numFmtId="0" fontId="4" fillId="0" borderId="1" xfId="10" applyFont="1" applyBorder="1" applyAlignment="1">
      <alignment horizontal="center" vertical="center"/>
    </xf>
    <xf numFmtId="0" fontId="3" fillId="0" borderId="1" xfId="9" applyFont="1" applyBorder="1" applyAlignment="1">
      <alignment horizontal="center" vertical="center" wrapText="1"/>
    </xf>
    <xf numFmtId="0" fontId="4" fillId="0" borderId="1" xfId="11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 wrapText="1"/>
    </xf>
    <xf numFmtId="0" fontId="4" fillId="0" borderId="1" xfId="12" applyFont="1" applyBorder="1" applyAlignment="1">
      <alignment horizontal="center" vertical="center"/>
    </xf>
    <xf numFmtId="0" fontId="4" fillId="0" borderId="1" xfId="1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14" applyFont="1" applyBorder="1" applyAlignment="1">
      <alignment wrapText="1"/>
    </xf>
    <xf numFmtId="0" fontId="4" fillId="0" borderId="1" xfId="14" applyFont="1" applyBorder="1"/>
    <xf numFmtId="0" fontId="3" fillId="0" borderId="1" xfId="15" applyFont="1" applyBorder="1"/>
    <xf numFmtId="0" fontId="3" fillId="0" borderId="1" xfId="15" applyFont="1" applyBorder="1" applyAlignment="1">
      <alignment wrapText="1"/>
    </xf>
    <xf numFmtId="0" fontId="3" fillId="0" borderId="1" xfId="16" applyFont="1" applyBorder="1"/>
    <xf numFmtId="0" fontId="3" fillId="0" borderId="1" xfId="16" applyFont="1" applyBorder="1" applyAlignment="1">
      <alignment wrapText="1"/>
    </xf>
    <xf numFmtId="0" fontId="3" fillId="0" borderId="1" xfId="17" applyFont="1" applyBorder="1"/>
    <xf numFmtId="0" fontId="3" fillId="0" borderId="1" xfId="17" applyFont="1" applyBorder="1" applyAlignment="1">
      <alignment wrapText="1"/>
    </xf>
    <xf numFmtId="0" fontId="4" fillId="0" borderId="1" xfId="18" applyFont="1" applyBorder="1" applyAlignment="1">
      <alignment wrapText="1"/>
    </xf>
    <xf numFmtId="0" fontId="4" fillId="0" borderId="1" xfId="18" applyFont="1" applyBorder="1"/>
    <xf numFmtId="49" fontId="3" fillId="0" borderId="1" xfId="19" applyNumberFormat="1" applyFont="1" applyBorder="1"/>
    <xf numFmtId="0" fontId="3" fillId="0" borderId="1" xfId="19" applyFont="1" applyBorder="1" applyAlignment="1">
      <alignment wrapText="1"/>
    </xf>
    <xf numFmtId="49" fontId="3" fillId="0" borderId="1" xfId="20" applyNumberFormat="1" applyFont="1" applyBorder="1"/>
    <xf numFmtId="0" fontId="3" fillId="0" borderId="1" xfId="20" applyFont="1" applyBorder="1" applyAlignment="1">
      <alignment wrapText="1"/>
    </xf>
    <xf numFmtId="49" fontId="3" fillId="0" borderId="1" xfId="21" applyNumberFormat="1" applyFont="1" applyBorder="1"/>
    <xf numFmtId="0" fontId="3" fillId="0" borderId="1" xfId="21" applyFont="1" applyBorder="1" applyAlignment="1">
      <alignment wrapText="1"/>
    </xf>
    <xf numFmtId="49" fontId="3" fillId="0" borderId="1" xfId="22" applyNumberFormat="1" applyFont="1" applyBorder="1"/>
    <xf numFmtId="0" fontId="3" fillId="0" borderId="1" xfId="22" applyFont="1" applyBorder="1" applyAlignment="1">
      <alignment wrapText="1"/>
    </xf>
    <xf numFmtId="0" fontId="3" fillId="0" borderId="1" xfId="23" applyFont="1" applyBorder="1"/>
    <xf numFmtId="0" fontId="3" fillId="0" borderId="1" xfId="23" applyFont="1" applyBorder="1" applyAlignment="1">
      <alignment wrapText="1"/>
    </xf>
    <xf numFmtId="0" fontId="5" fillId="0" borderId="0" xfId="0" applyFont="1" applyAlignment="1">
      <alignment wrapText="1"/>
    </xf>
    <xf numFmtId="0" fontId="3" fillId="0" borderId="1" xfId="24" applyFont="1" applyBorder="1"/>
    <xf numFmtId="0" fontId="5" fillId="0" borderId="1" xfId="0" applyFont="1" applyBorder="1" applyAlignment="1">
      <alignment vertical="top" wrapText="1"/>
    </xf>
    <xf numFmtId="0" fontId="3" fillId="0" borderId="1" xfId="25" applyFont="1" applyBorder="1"/>
    <xf numFmtId="0" fontId="3" fillId="0" borderId="1" xfId="26" applyFont="1" applyBorder="1"/>
    <xf numFmtId="0" fontId="4" fillId="0" borderId="1" xfId="27" applyFont="1" applyBorder="1" applyAlignment="1">
      <alignment wrapText="1"/>
    </xf>
    <xf numFmtId="4" fontId="5" fillId="0" borderId="1" xfId="0" applyNumberFormat="1" applyFont="1" applyBorder="1"/>
    <xf numFmtId="4" fontId="6" fillId="0" borderId="1" xfId="0" applyNumberFormat="1" applyFont="1" applyBorder="1"/>
    <xf numFmtId="49" fontId="3" fillId="0" borderId="1" xfId="1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5" fillId="0" borderId="0" xfId="0" applyFont="1"/>
    <xf numFmtId="0" fontId="4" fillId="0" borderId="1" xfId="2" applyFont="1" applyBorder="1" applyAlignment="1">
      <alignment horizontal="left"/>
    </xf>
    <xf numFmtId="0" fontId="4" fillId="0" borderId="1" xfId="2" applyFont="1" applyBorder="1" applyAlignment="1">
      <alignment horizontal="left" wrapText="1"/>
    </xf>
    <xf numFmtId="4" fontId="6" fillId="0" borderId="1" xfId="0" applyNumberFormat="1" applyFont="1" applyBorder="1" applyAlignment="1">
      <alignment horizontal="left"/>
    </xf>
    <xf numFmtId="0" fontId="4" fillId="0" borderId="1" xfId="3" applyFont="1" applyBorder="1" applyAlignment="1">
      <alignment horizontal="left"/>
    </xf>
    <xf numFmtId="0" fontId="4" fillId="0" borderId="1" xfId="3" applyFont="1" applyBorder="1" applyAlignment="1">
      <alignment horizontal="left" wrapText="1"/>
    </xf>
    <xf numFmtId="0" fontId="3" fillId="0" borderId="1" xfId="3" applyFont="1" applyBorder="1" applyAlignment="1">
      <alignment horizontal="left"/>
    </xf>
    <xf numFmtId="0" fontId="3" fillId="0" borderId="1" xfId="3" applyFont="1" applyBorder="1" applyAlignment="1">
      <alignment horizontal="left" wrapText="1"/>
    </xf>
    <xf numFmtId="4" fontId="5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4" fillId="0" borderId="1" xfId="5" applyFont="1" applyBorder="1" applyAlignment="1">
      <alignment horizontal="left"/>
    </xf>
    <xf numFmtId="0" fontId="4" fillId="0" borderId="1" xfId="5" applyFont="1" applyBorder="1" applyAlignment="1">
      <alignment horizontal="left" wrapText="1"/>
    </xf>
    <xf numFmtId="0" fontId="3" fillId="0" borderId="1" xfId="6" applyFont="1" applyBorder="1" applyAlignment="1">
      <alignment horizontal="left"/>
    </xf>
    <xf numFmtId="0" fontId="3" fillId="0" borderId="1" xfId="6" applyFont="1" applyBorder="1" applyAlignment="1">
      <alignment horizontal="left" wrapText="1"/>
    </xf>
    <xf numFmtId="0" fontId="3" fillId="0" borderId="1" xfId="7" applyFont="1" applyBorder="1" applyAlignment="1">
      <alignment horizontal="left"/>
    </xf>
    <xf numFmtId="0" fontId="3" fillId="0" borderId="1" xfId="7" applyFont="1" applyBorder="1" applyAlignment="1">
      <alignment horizontal="left" wrapText="1"/>
    </xf>
    <xf numFmtId="0" fontId="4" fillId="0" borderId="1" xfId="8" applyFont="1" applyBorder="1" applyAlignment="1">
      <alignment horizontal="left"/>
    </xf>
    <xf numFmtId="0" fontId="4" fillId="0" borderId="1" xfId="8" applyFont="1" applyBorder="1" applyAlignment="1">
      <alignment horizontal="left" wrapText="1"/>
    </xf>
    <xf numFmtId="0" fontId="3" fillId="0" borderId="1" xfId="9" applyFont="1" applyBorder="1" applyAlignment="1">
      <alignment horizontal="left"/>
    </xf>
    <xf numFmtId="0" fontId="3" fillId="0" borderId="1" xfId="9" applyFont="1" applyBorder="1" applyAlignment="1">
      <alignment horizontal="left" wrapText="1"/>
    </xf>
    <xf numFmtId="0" fontId="4" fillId="0" borderId="1" xfId="10" applyFont="1" applyBorder="1" applyAlignment="1">
      <alignment horizontal="left"/>
    </xf>
    <xf numFmtId="0" fontId="4" fillId="0" borderId="1" xfId="10" applyFont="1" applyBorder="1" applyAlignment="1">
      <alignment horizontal="left" wrapText="1"/>
    </xf>
    <xf numFmtId="0" fontId="4" fillId="0" borderId="1" xfId="11" applyFont="1" applyBorder="1" applyAlignment="1">
      <alignment horizontal="left"/>
    </xf>
    <xf numFmtId="0" fontId="4" fillId="0" borderId="1" xfId="11" applyFont="1" applyBorder="1" applyAlignment="1">
      <alignment horizontal="left" wrapText="1"/>
    </xf>
    <xf numFmtId="0" fontId="5" fillId="0" borderId="1" xfId="4" applyFont="1" applyBorder="1" applyAlignment="1">
      <alignment horizontal="left" wrapText="1"/>
    </xf>
    <xf numFmtId="0" fontId="4" fillId="0" borderId="1" xfId="12" applyFont="1" applyBorder="1" applyAlignment="1">
      <alignment horizontal="left"/>
    </xf>
    <xf numFmtId="0" fontId="4" fillId="0" borderId="1" xfId="12" applyFont="1" applyBorder="1" applyAlignment="1">
      <alignment horizontal="left" wrapText="1"/>
    </xf>
    <xf numFmtId="0" fontId="4" fillId="0" borderId="1" xfId="13" applyFont="1" applyBorder="1" applyAlignment="1">
      <alignment horizontal="left"/>
    </xf>
    <xf numFmtId="0" fontId="4" fillId="0" borderId="1" xfId="13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4" fillId="0" borderId="1" xfId="14" applyFont="1" applyBorder="1" applyAlignment="1">
      <alignment horizontal="left"/>
    </xf>
    <xf numFmtId="0" fontId="3" fillId="0" borderId="1" xfId="15" applyFont="1" applyBorder="1" applyAlignment="1">
      <alignment horizontal="left"/>
    </xf>
    <xf numFmtId="0" fontId="3" fillId="0" borderId="1" xfId="15" applyFont="1" applyBorder="1" applyAlignment="1">
      <alignment horizontal="left" wrapText="1"/>
    </xf>
    <xf numFmtId="0" fontId="3" fillId="0" borderId="1" xfId="16" applyFont="1" applyBorder="1" applyAlignment="1">
      <alignment horizontal="left"/>
    </xf>
    <xf numFmtId="0" fontId="3" fillId="0" borderId="1" xfId="16" applyFont="1" applyBorder="1" applyAlignment="1">
      <alignment horizontal="left" wrapText="1"/>
    </xf>
    <xf numFmtId="0" fontId="3" fillId="0" borderId="1" xfId="17" applyFont="1" applyBorder="1" applyAlignment="1">
      <alignment horizontal="left"/>
    </xf>
    <xf numFmtId="0" fontId="3" fillId="0" borderId="1" xfId="17" applyFont="1" applyBorder="1" applyAlignment="1">
      <alignment horizontal="left" wrapText="1"/>
    </xf>
    <xf numFmtId="0" fontId="4" fillId="0" borderId="1" xfId="18" applyFont="1" applyBorder="1" applyAlignment="1">
      <alignment horizontal="left"/>
    </xf>
    <xf numFmtId="49" fontId="3" fillId="0" borderId="1" xfId="19" applyNumberFormat="1" applyFont="1" applyBorder="1" applyAlignment="1">
      <alignment horizontal="left"/>
    </xf>
    <xf numFmtId="0" fontId="3" fillId="0" borderId="1" xfId="19" applyFont="1" applyBorder="1" applyAlignment="1">
      <alignment horizontal="left" wrapText="1"/>
    </xf>
    <xf numFmtId="0" fontId="3" fillId="0" borderId="1" xfId="20" applyFont="1" applyBorder="1" applyAlignment="1">
      <alignment horizontal="left" wrapText="1"/>
    </xf>
    <xf numFmtId="0" fontId="6" fillId="0" borderId="1" xfId="4" applyFont="1" applyBorder="1" applyAlignment="1">
      <alignment horizontal="left" wrapText="1"/>
    </xf>
    <xf numFmtId="0" fontId="3" fillId="0" borderId="1" xfId="23" applyFont="1" applyBorder="1" applyAlignment="1">
      <alignment horizontal="left"/>
    </xf>
    <xf numFmtId="0" fontId="3" fillId="0" borderId="1" xfId="23" applyFont="1" applyBorder="1" applyAlignment="1">
      <alignment horizontal="left" wrapText="1"/>
    </xf>
    <xf numFmtId="0" fontId="3" fillId="0" borderId="1" xfId="25" applyFont="1" applyBorder="1" applyAlignment="1">
      <alignment horizontal="left"/>
    </xf>
    <xf numFmtId="0" fontId="4" fillId="0" borderId="1" xfId="27" applyFont="1" applyBorder="1" applyAlignment="1">
      <alignment horizontal="left" wrapText="1"/>
    </xf>
    <xf numFmtId="0" fontId="4" fillId="2" borderId="1" xfId="14" applyFont="1" applyFill="1" applyBorder="1" applyAlignment="1">
      <alignment horizontal="left" wrapText="1"/>
    </xf>
    <xf numFmtId="0" fontId="4" fillId="2" borderId="1" xfId="18" applyFont="1" applyFill="1" applyBorder="1" applyAlignment="1">
      <alignment horizontal="left" wrapText="1"/>
    </xf>
    <xf numFmtId="0" fontId="3" fillId="0" borderId="1" xfId="18" applyFont="1" applyBorder="1" applyAlignment="1">
      <alignment horizontal="left"/>
    </xf>
    <xf numFmtId="0" fontId="3" fillId="2" borderId="1" xfId="18" applyFont="1" applyFill="1" applyBorder="1" applyAlignment="1">
      <alignment horizontal="left" wrapText="1"/>
    </xf>
    <xf numFmtId="0" fontId="5" fillId="0" borderId="0" xfId="0" applyFont="1" applyAlignment="1">
      <alignment horizontal="justify" vertical="center"/>
    </xf>
    <xf numFmtId="0" fontId="0" fillId="0" borderId="0" xfId="0" applyAlignment="1">
      <alignment horizontal="left" wrapText="1" indent="28"/>
    </xf>
    <xf numFmtId="0" fontId="0" fillId="0" borderId="0" xfId="0" applyAlignment="1">
      <alignment horizontal="left" indent="28"/>
    </xf>
    <xf numFmtId="0" fontId="1" fillId="0" borderId="0" xfId="0" applyFont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28">
    <cellStyle name="Обычный" xfId="0" builtinId="0"/>
    <cellStyle name="Обычный 10" xfId="9" xr:uid="{00000000-0005-0000-0000-000001000000}"/>
    <cellStyle name="Обычный 11" xfId="10" xr:uid="{00000000-0005-0000-0000-000002000000}"/>
    <cellStyle name="Обычный 12" xfId="11" xr:uid="{00000000-0005-0000-0000-000003000000}"/>
    <cellStyle name="Обычный 13" xfId="12" xr:uid="{00000000-0005-0000-0000-000004000000}"/>
    <cellStyle name="Обычный 14" xfId="13" xr:uid="{00000000-0005-0000-0000-000005000000}"/>
    <cellStyle name="Обычный 15" xfId="14" xr:uid="{00000000-0005-0000-0000-000006000000}"/>
    <cellStyle name="Обычный 16" xfId="15" xr:uid="{00000000-0005-0000-0000-000007000000}"/>
    <cellStyle name="Обычный 17" xfId="16" xr:uid="{00000000-0005-0000-0000-000008000000}"/>
    <cellStyle name="Обычный 18" xfId="17" xr:uid="{00000000-0005-0000-0000-000009000000}"/>
    <cellStyle name="Обычный 19" xfId="18" xr:uid="{00000000-0005-0000-0000-00000A000000}"/>
    <cellStyle name="Обычный 2" xfId="1" xr:uid="{00000000-0005-0000-0000-00000B000000}"/>
    <cellStyle name="Обычный 20" xfId="19" xr:uid="{00000000-0005-0000-0000-00000C000000}"/>
    <cellStyle name="Обычный 21" xfId="20" xr:uid="{00000000-0005-0000-0000-00000D000000}"/>
    <cellStyle name="Обычный 22" xfId="21" xr:uid="{00000000-0005-0000-0000-00000E000000}"/>
    <cellStyle name="Обычный 23" xfId="22" xr:uid="{00000000-0005-0000-0000-00000F000000}"/>
    <cellStyle name="Обычный 24" xfId="23" xr:uid="{00000000-0005-0000-0000-000010000000}"/>
    <cellStyle name="Обычный 25" xfId="24" xr:uid="{00000000-0005-0000-0000-000011000000}"/>
    <cellStyle name="Обычный 26" xfId="25" xr:uid="{00000000-0005-0000-0000-000012000000}"/>
    <cellStyle name="Обычный 27" xfId="26" xr:uid="{00000000-0005-0000-0000-000013000000}"/>
    <cellStyle name="Обычный 28" xfId="27" xr:uid="{00000000-0005-0000-0000-000014000000}"/>
    <cellStyle name="Обычный 3" xfId="2" xr:uid="{00000000-0005-0000-0000-000015000000}"/>
    <cellStyle name="Обычный 4" xfId="3" xr:uid="{00000000-0005-0000-0000-000016000000}"/>
    <cellStyle name="Обычный 5" xfId="4" xr:uid="{00000000-0005-0000-0000-000017000000}"/>
    <cellStyle name="Обычный 6" xfId="5" xr:uid="{00000000-0005-0000-0000-000018000000}"/>
    <cellStyle name="Обычный 7" xfId="6" xr:uid="{00000000-0005-0000-0000-000019000000}"/>
    <cellStyle name="Обычный 8" xfId="7" xr:uid="{00000000-0005-0000-0000-00001A000000}"/>
    <cellStyle name="Обычный 9" xfId="8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"/>
  <sheetViews>
    <sheetView view="pageBreakPreview" topLeftCell="A84" zoomScaleSheetLayoutView="100" workbookViewId="0">
      <selection sqref="A1:D90"/>
    </sheetView>
  </sheetViews>
  <sheetFormatPr defaultRowHeight="15" x14ac:dyDescent="0.25"/>
  <cols>
    <col min="1" max="1" width="27.85546875" bestFit="1" customWidth="1"/>
    <col min="2" max="2" width="38.28515625" bestFit="1" customWidth="1"/>
    <col min="3" max="3" width="15.28515625" customWidth="1"/>
    <col min="4" max="4" width="12.7109375" customWidth="1"/>
  </cols>
  <sheetData>
    <row r="1" spans="1:4" x14ac:dyDescent="0.25">
      <c r="A1" s="120" t="s">
        <v>146</v>
      </c>
      <c r="B1" s="121"/>
      <c r="C1" s="121"/>
    </row>
    <row r="2" spans="1:4" x14ac:dyDescent="0.25">
      <c r="A2" s="121"/>
      <c r="B2" s="121"/>
      <c r="C2" s="121"/>
    </row>
    <row r="3" spans="1:4" x14ac:dyDescent="0.25">
      <c r="A3" s="121"/>
      <c r="B3" s="121"/>
      <c r="C3" s="121"/>
    </row>
    <row r="4" spans="1:4" x14ac:dyDescent="0.25">
      <c r="A4" s="121"/>
      <c r="B4" s="121"/>
      <c r="C4" s="121"/>
    </row>
    <row r="5" spans="1:4" x14ac:dyDescent="0.25">
      <c r="A5" s="121"/>
      <c r="B5" s="121"/>
      <c r="C5" s="121"/>
    </row>
    <row r="7" spans="1:4" x14ac:dyDescent="0.25">
      <c r="A7" s="122" t="s">
        <v>0</v>
      </c>
      <c r="B7" s="122"/>
      <c r="C7" s="122"/>
    </row>
    <row r="8" spans="1:4" x14ac:dyDescent="0.25">
      <c r="A8" s="125" t="s">
        <v>152</v>
      </c>
      <c r="B8" s="125"/>
      <c r="C8" s="125"/>
      <c r="D8" s="125"/>
    </row>
    <row r="9" spans="1:4" ht="34.5" customHeight="1" x14ac:dyDescent="0.25">
      <c r="A9" s="125"/>
      <c r="B9" s="125"/>
      <c r="C9" s="125"/>
      <c r="D9" s="125"/>
    </row>
    <row r="11" spans="1:4" ht="15.75" x14ac:dyDescent="0.25">
      <c r="A11" s="123" t="s">
        <v>1</v>
      </c>
      <c r="B11" s="123" t="s">
        <v>2</v>
      </c>
      <c r="C11" s="124" t="s">
        <v>147</v>
      </c>
      <c r="D11" s="124"/>
    </row>
    <row r="12" spans="1:4" ht="15.75" x14ac:dyDescent="0.25">
      <c r="A12" s="123"/>
      <c r="B12" s="123"/>
      <c r="C12" s="65">
        <v>2015</v>
      </c>
      <c r="D12" s="66" t="s">
        <v>148</v>
      </c>
    </row>
    <row r="13" spans="1:4" ht="31.5" x14ac:dyDescent="0.25">
      <c r="A13" s="20" t="s">
        <v>3</v>
      </c>
      <c r="B13" s="1" t="s">
        <v>4</v>
      </c>
      <c r="C13" s="64">
        <f>C14+C19+C25+C33+C36+C39+C44+C50+C53</f>
        <v>40109.930000000008</v>
      </c>
      <c r="D13" s="64">
        <f>D14+D19+D25+D33+D36+D39+D44+D50+D53</f>
        <v>42070.06</v>
      </c>
    </row>
    <row r="14" spans="1:4" ht="31.5" x14ac:dyDescent="0.25">
      <c r="A14" s="21" t="s">
        <v>5</v>
      </c>
      <c r="B14" s="2" t="s">
        <v>10</v>
      </c>
      <c r="C14" s="64">
        <f>C15</f>
        <v>28121.54</v>
      </c>
      <c r="D14" s="64">
        <f>D15</f>
        <v>29471.359999999997</v>
      </c>
    </row>
    <row r="15" spans="1:4" ht="15.75" x14ac:dyDescent="0.25">
      <c r="A15" s="22" t="s">
        <v>6</v>
      </c>
      <c r="B15" s="3" t="s">
        <v>7</v>
      </c>
      <c r="C15" s="63">
        <f>C16+C17+C18</f>
        <v>28121.54</v>
      </c>
      <c r="D15" s="63">
        <f>D16+D17+D18</f>
        <v>29471.359999999997</v>
      </c>
    </row>
    <row r="16" spans="1:4" ht="141.75" x14ac:dyDescent="0.25">
      <c r="A16" s="22" t="s">
        <v>104</v>
      </c>
      <c r="B16" s="3" t="s">
        <v>107</v>
      </c>
      <c r="C16" s="63">
        <v>28037.4</v>
      </c>
      <c r="D16" s="63">
        <v>29383.19</v>
      </c>
    </row>
    <row r="17" spans="1:4" ht="236.25" x14ac:dyDescent="0.25">
      <c r="A17" s="22" t="s">
        <v>105</v>
      </c>
      <c r="B17" s="3" t="s">
        <v>108</v>
      </c>
      <c r="C17" s="63">
        <v>66.180000000000007</v>
      </c>
      <c r="D17" s="63">
        <v>69.349999999999994</v>
      </c>
    </row>
    <row r="18" spans="1:4" ht="78.75" x14ac:dyDescent="0.25">
      <c r="A18" s="22" t="s">
        <v>106</v>
      </c>
      <c r="B18" s="3" t="s">
        <v>109</v>
      </c>
      <c r="C18" s="63">
        <v>17.96</v>
      </c>
      <c r="D18" s="63">
        <v>18.82</v>
      </c>
    </row>
    <row r="19" spans="1:4" ht="63" x14ac:dyDescent="0.25">
      <c r="A19" s="21" t="s">
        <v>9</v>
      </c>
      <c r="B19" s="6" t="s">
        <v>8</v>
      </c>
      <c r="C19" s="64">
        <f>C20</f>
        <v>280.44</v>
      </c>
      <c r="D19" s="64">
        <f>D20</f>
        <v>290.39</v>
      </c>
    </row>
    <row r="20" spans="1:4" ht="47.25" x14ac:dyDescent="0.25">
      <c r="A20" s="23" t="s">
        <v>11</v>
      </c>
      <c r="B20" s="10" t="s">
        <v>12</v>
      </c>
      <c r="C20" s="63">
        <f>C21+C22+C23+C24</f>
        <v>280.44</v>
      </c>
      <c r="D20" s="63">
        <f>D21+D22+D23+D24</f>
        <v>290.39</v>
      </c>
    </row>
    <row r="21" spans="1:4" ht="63" x14ac:dyDescent="0.25">
      <c r="A21" s="23" t="s">
        <v>114</v>
      </c>
      <c r="B21" s="10" t="s">
        <v>110</v>
      </c>
      <c r="C21" s="63">
        <v>118.91</v>
      </c>
      <c r="D21" s="63">
        <v>123.13</v>
      </c>
    </row>
    <row r="22" spans="1:4" ht="94.5" x14ac:dyDescent="0.25">
      <c r="A22" s="23" t="s">
        <v>115</v>
      </c>
      <c r="B22" s="10" t="s">
        <v>111</v>
      </c>
      <c r="C22" s="63">
        <v>1.96</v>
      </c>
      <c r="D22" s="63">
        <v>2.0299999999999998</v>
      </c>
    </row>
    <row r="23" spans="1:4" ht="110.25" x14ac:dyDescent="0.25">
      <c r="A23" s="23" t="s">
        <v>116</v>
      </c>
      <c r="B23" s="10" t="s">
        <v>112</v>
      </c>
      <c r="C23" s="63">
        <v>151.72</v>
      </c>
      <c r="D23" s="63">
        <v>157.1</v>
      </c>
    </row>
    <row r="24" spans="1:4" ht="110.25" x14ac:dyDescent="0.25">
      <c r="A24" s="23" t="s">
        <v>117</v>
      </c>
      <c r="B24" s="10" t="s">
        <v>113</v>
      </c>
      <c r="C24" s="63">
        <v>7.85</v>
      </c>
      <c r="D24" s="63">
        <v>8.1300000000000008</v>
      </c>
    </row>
    <row r="25" spans="1:4" ht="31.5" x14ac:dyDescent="0.25">
      <c r="A25" s="24" t="s">
        <v>13</v>
      </c>
      <c r="B25" s="11" t="s">
        <v>14</v>
      </c>
      <c r="C25" s="64">
        <f>C26+C29+C31</f>
        <v>1337.21</v>
      </c>
      <c r="D25" s="64">
        <f>D26+D29+D31</f>
        <v>1411.0499999999997</v>
      </c>
    </row>
    <row r="26" spans="1:4" ht="47.25" x14ac:dyDescent="0.25">
      <c r="A26" s="25" t="s">
        <v>15</v>
      </c>
      <c r="B26" s="12" t="s">
        <v>52</v>
      </c>
      <c r="C26" s="63">
        <f>C27</f>
        <v>144.54</v>
      </c>
      <c r="D26" s="63">
        <f>D27</f>
        <v>152.34</v>
      </c>
    </row>
    <row r="27" spans="1:4" ht="63" x14ac:dyDescent="0.25">
      <c r="A27" s="25" t="s">
        <v>120</v>
      </c>
      <c r="B27" s="12" t="s">
        <v>118</v>
      </c>
      <c r="C27" s="63">
        <f>C28</f>
        <v>144.54</v>
      </c>
      <c r="D27" s="63">
        <f>D28</f>
        <v>152.34</v>
      </c>
    </row>
    <row r="28" spans="1:4" ht="63" x14ac:dyDescent="0.25">
      <c r="A28" s="25" t="s">
        <v>119</v>
      </c>
      <c r="B28" s="12" t="s">
        <v>118</v>
      </c>
      <c r="C28" s="63">
        <v>144.54</v>
      </c>
      <c r="D28" s="63">
        <v>152.34</v>
      </c>
    </row>
    <row r="29" spans="1:4" ht="31.5" x14ac:dyDescent="0.25">
      <c r="A29" s="26" t="s">
        <v>55</v>
      </c>
      <c r="B29" s="13" t="s">
        <v>53</v>
      </c>
      <c r="C29" s="63">
        <f>C30</f>
        <v>1134.1300000000001</v>
      </c>
      <c r="D29" s="63">
        <f>D30</f>
        <v>1195.3699999999999</v>
      </c>
    </row>
    <row r="30" spans="1:4" ht="31.5" x14ac:dyDescent="0.25">
      <c r="A30" s="26" t="s">
        <v>121</v>
      </c>
      <c r="B30" s="13" t="s">
        <v>53</v>
      </c>
      <c r="C30" s="63">
        <v>1134.1300000000001</v>
      </c>
      <c r="D30" s="63">
        <v>1195.3699999999999</v>
      </c>
    </row>
    <row r="31" spans="1:4" ht="47.25" x14ac:dyDescent="0.25">
      <c r="A31" s="26" t="s">
        <v>56</v>
      </c>
      <c r="B31" s="10" t="s">
        <v>54</v>
      </c>
      <c r="C31" s="63">
        <f>C32</f>
        <v>58.54</v>
      </c>
      <c r="D31" s="63">
        <f>D32</f>
        <v>63.34</v>
      </c>
    </row>
    <row r="32" spans="1:4" ht="63" x14ac:dyDescent="0.25">
      <c r="A32" s="26" t="s">
        <v>123</v>
      </c>
      <c r="B32" s="10" t="s">
        <v>122</v>
      </c>
      <c r="C32" s="63">
        <v>58.54</v>
      </c>
      <c r="D32" s="63">
        <v>63.34</v>
      </c>
    </row>
    <row r="33" spans="1:4" ht="31.5" x14ac:dyDescent="0.25">
      <c r="A33" s="27" t="s">
        <v>16</v>
      </c>
      <c r="B33" s="14" t="s">
        <v>61</v>
      </c>
      <c r="C33" s="64">
        <f>C34</f>
        <v>1910.63</v>
      </c>
      <c r="D33" s="64">
        <f>D34</f>
        <v>1945.02</v>
      </c>
    </row>
    <row r="34" spans="1:4" ht="15.75" x14ac:dyDescent="0.25">
      <c r="A34" s="28" t="s">
        <v>17</v>
      </c>
      <c r="B34" s="15" t="s">
        <v>18</v>
      </c>
      <c r="C34" s="63">
        <f>C35</f>
        <v>1910.63</v>
      </c>
      <c r="D34" s="63">
        <f>D35</f>
        <v>1945.02</v>
      </c>
    </row>
    <row r="35" spans="1:4" ht="47.25" x14ac:dyDescent="0.25">
      <c r="A35" s="28" t="s">
        <v>125</v>
      </c>
      <c r="B35" s="15" t="s">
        <v>124</v>
      </c>
      <c r="C35" s="63">
        <v>1910.63</v>
      </c>
      <c r="D35" s="63">
        <v>1945.02</v>
      </c>
    </row>
    <row r="36" spans="1:4" ht="47.25" x14ac:dyDescent="0.25">
      <c r="A36" s="29" t="s">
        <v>19</v>
      </c>
      <c r="B36" s="16" t="s">
        <v>60</v>
      </c>
      <c r="C36" s="64">
        <f>C37</f>
        <v>25</v>
      </c>
      <c r="D36" s="64">
        <f>D37</f>
        <v>25</v>
      </c>
    </row>
    <row r="37" spans="1:4" ht="47.25" x14ac:dyDescent="0.25">
      <c r="A37" s="30" t="s">
        <v>58</v>
      </c>
      <c r="B37" s="10" t="s">
        <v>57</v>
      </c>
      <c r="C37" s="63">
        <f>C38</f>
        <v>25</v>
      </c>
      <c r="D37" s="63">
        <f>D38</f>
        <v>25</v>
      </c>
    </row>
    <row r="38" spans="1:4" ht="78.75" x14ac:dyDescent="0.25">
      <c r="A38" s="30" t="s">
        <v>127</v>
      </c>
      <c r="B38" s="10" t="s">
        <v>126</v>
      </c>
      <c r="C38" s="63">
        <v>25</v>
      </c>
      <c r="D38" s="63">
        <v>25</v>
      </c>
    </row>
    <row r="39" spans="1:4" ht="94.5" x14ac:dyDescent="0.25">
      <c r="A39" s="31" t="s">
        <v>20</v>
      </c>
      <c r="B39" s="17" t="s">
        <v>21</v>
      </c>
      <c r="C39" s="64">
        <f>C40</f>
        <v>1850.05</v>
      </c>
      <c r="D39" s="64">
        <f>D40</f>
        <v>1949.94</v>
      </c>
    </row>
    <row r="40" spans="1:4" ht="157.5" x14ac:dyDescent="0.25">
      <c r="A40" s="32" t="s">
        <v>22</v>
      </c>
      <c r="B40" s="10" t="s">
        <v>23</v>
      </c>
      <c r="C40" s="63">
        <f>C41+C42+C43</f>
        <v>1850.05</v>
      </c>
      <c r="D40" s="63">
        <f>D41+D42+D43</f>
        <v>1949.94</v>
      </c>
    </row>
    <row r="41" spans="1:4" ht="157.5" x14ac:dyDescent="0.25">
      <c r="A41" s="32" t="s">
        <v>131</v>
      </c>
      <c r="B41" s="10" t="s">
        <v>128</v>
      </c>
      <c r="C41" s="63">
        <v>934.52</v>
      </c>
      <c r="D41" s="63">
        <v>984.98</v>
      </c>
    </row>
    <row r="42" spans="1:4" ht="141.75" x14ac:dyDescent="0.25">
      <c r="A42" s="32" t="s">
        <v>132</v>
      </c>
      <c r="B42" s="10" t="s">
        <v>129</v>
      </c>
      <c r="C42" s="63">
        <v>107.08</v>
      </c>
      <c r="D42" s="63">
        <v>112.86</v>
      </c>
    </row>
    <row r="43" spans="1:4" ht="126" x14ac:dyDescent="0.25">
      <c r="A43" s="32" t="s">
        <v>133</v>
      </c>
      <c r="B43" s="10" t="s">
        <v>130</v>
      </c>
      <c r="C43" s="63">
        <v>808.45</v>
      </c>
      <c r="D43" s="63">
        <v>852.1</v>
      </c>
    </row>
    <row r="44" spans="1:4" ht="31.5" x14ac:dyDescent="0.25">
      <c r="A44" s="33" t="s">
        <v>24</v>
      </c>
      <c r="B44" s="18" t="s">
        <v>25</v>
      </c>
      <c r="C44" s="64">
        <f>C45</f>
        <v>174.98</v>
      </c>
      <c r="D44" s="64">
        <f>D45</f>
        <v>188.97000000000003</v>
      </c>
    </row>
    <row r="45" spans="1:4" ht="31.5" x14ac:dyDescent="0.25">
      <c r="A45" s="32" t="s">
        <v>26</v>
      </c>
      <c r="B45" s="10" t="s">
        <v>27</v>
      </c>
      <c r="C45" s="63">
        <f>C46+C47+C48+C49</f>
        <v>174.98</v>
      </c>
      <c r="D45" s="63">
        <f>D46+D47+D48+D49</f>
        <v>188.97000000000003</v>
      </c>
    </row>
    <row r="46" spans="1:4" ht="47.25" x14ac:dyDescent="0.25">
      <c r="A46" s="32" t="s">
        <v>138</v>
      </c>
      <c r="B46" s="10" t="s">
        <v>134</v>
      </c>
      <c r="C46" s="63">
        <v>38.33</v>
      </c>
      <c r="D46" s="63">
        <v>41.39</v>
      </c>
    </row>
    <row r="47" spans="1:4" ht="47.25" x14ac:dyDescent="0.25">
      <c r="A47" s="32" t="s">
        <v>139</v>
      </c>
      <c r="B47" s="10" t="s">
        <v>135</v>
      </c>
      <c r="C47" s="63">
        <v>2.61</v>
      </c>
      <c r="D47" s="63">
        <v>2.82</v>
      </c>
    </row>
    <row r="48" spans="1:4" ht="31.5" x14ac:dyDescent="0.25">
      <c r="A48" s="32" t="s">
        <v>140</v>
      </c>
      <c r="B48" s="10" t="s">
        <v>136</v>
      </c>
      <c r="C48" s="63">
        <v>72.31</v>
      </c>
      <c r="D48" s="63">
        <v>78.09</v>
      </c>
    </row>
    <row r="49" spans="1:4" ht="31.5" x14ac:dyDescent="0.25">
      <c r="A49" s="32" t="s">
        <v>141</v>
      </c>
      <c r="B49" s="10" t="s">
        <v>137</v>
      </c>
      <c r="C49" s="63">
        <v>61.73</v>
      </c>
      <c r="D49" s="63">
        <v>66.67</v>
      </c>
    </row>
    <row r="50" spans="1:4" ht="63" x14ac:dyDescent="0.25">
      <c r="A50" s="34" t="s">
        <v>28</v>
      </c>
      <c r="B50" s="19" t="s">
        <v>59</v>
      </c>
      <c r="C50" s="64">
        <f>C51</f>
        <v>6192.08</v>
      </c>
      <c r="D50" s="64">
        <f>D51</f>
        <v>6563.33</v>
      </c>
    </row>
    <row r="51" spans="1:4" ht="31.5" x14ac:dyDescent="0.25">
      <c r="A51" s="32" t="s">
        <v>29</v>
      </c>
      <c r="B51" s="10" t="s">
        <v>30</v>
      </c>
      <c r="C51" s="63">
        <f>C52</f>
        <v>6192.08</v>
      </c>
      <c r="D51" s="63">
        <f>D52</f>
        <v>6563.33</v>
      </c>
    </row>
    <row r="52" spans="1:4" ht="47.25" x14ac:dyDescent="0.25">
      <c r="A52" s="32" t="s">
        <v>143</v>
      </c>
      <c r="B52" s="10" t="s">
        <v>142</v>
      </c>
      <c r="C52" s="63">
        <v>6192.08</v>
      </c>
      <c r="D52" s="63">
        <v>6563.33</v>
      </c>
    </row>
    <row r="53" spans="1:4" ht="47.25" x14ac:dyDescent="0.25">
      <c r="A53" s="35" t="s">
        <v>31</v>
      </c>
      <c r="B53" s="6" t="s">
        <v>62</v>
      </c>
      <c r="C53" s="64">
        <f>C54+C56</f>
        <v>218</v>
      </c>
      <c r="D53" s="64">
        <f>D54+D56</f>
        <v>225</v>
      </c>
    </row>
    <row r="54" spans="1:4" ht="110.25" x14ac:dyDescent="0.25">
      <c r="A54" s="23" t="s">
        <v>63</v>
      </c>
      <c r="B54" s="10" t="s">
        <v>64</v>
      </c>
      <c r="C54" s="63">
        <f>C55</f>
        <v>3</v>
      </c>
      <c r="D54" s="63">
        <f>D55</f>
        <v>5</v>
      </c>
    </row>
    <row r="55" spans="1:4" ht="110.25" x14ac:dyDescent="0.25">
      <c r="A55" s="23" t="s">
        <v>145</v>
      </c>
      <c r="B55" s="10" t="s">
        <v>144</v>
      </c>
      <c r="C55" s="63">
        <v>3</v>
      </c>
      <c r="D55" s="63">
        <v>5</v>
      </c>
    </row>
    <row r="56" spans="1:4" ht="47.25" x14ac:dyDescent="0.25">
      <c r="A56" s="23" t="s">
        <v>32</v>
      </c>
      <c r="B56" s="10" t="s">
        <v>33</v>
      </c>
      <c r="C56" s="63">
        <f>C57</f>
        <v>215</v>
      </c>
      <c r="D56" s="63">
        <f>D57</f>
        <v>220</v>
      </c>
    </row>
    <row r="57" spans="1:4" ht="63" x14ac:dyDescent="0.25">
      <c r="A57" s="36" t="s">
        <v>65</v>
      </c>
      <c r="B57" s="10" t="s">
        <v>66</v>
      </c>
      <c r="C57" s="63">
        <f>C58+C59+C60</f>
        <v>215</v>
      </c>
      <c r="D57" s="63">
        <f>D58+D59+D60</f>
        <v>220</v>
      </c>
    </row>
    <row r="58" spans="1:4" ht="63" x14ac:dyDescent="0.25">
      <c r="A58" s="4" t="s">
        <v>67</v>
      </c>
      <c r="B58" s="10" t="s">
        <v>66</v>
      </c>
      <c r="C58" s="63">
        <v>45</v>
      </c>
      <c r="D58" s="63">
        <v>50</v>
      </c>
    </row>
    <row r="59" spans="1:4" ht="63" x14ac:dyDescent="0.25">
      <c r="A59" s="4" t="s">
        <v>68</v>
      </c>
      <c r="B59" s="10" t="s">
        <v>66</v>
      </c>
      <c r="C59" s="63">
        <v>60</v>
      </c>
      <c r="D59" s="63">
        <v>60</v>
      </c>
    </row>
    <row r="60" spans="1:4" ht="63" x14ac:dyDescent="0.25">
      <c r="A60" s="4" t="s">
        <v>69</v>
      </c>
      <c r="B60" s="10" t="s">
        <v>66</v>
      </c>
      <c r="C60" s="63">
        <v>110</v>
      </c>
      <c r="D60" s="63">
        <v>110</v>
      </c>
    </row>
    <row r="61" spans="1:4" ht="31.5" x14ac:dyDescent="0.25">
      <c r="A61" s="38" t="s">
        <v>34</v>
      </c>
      <c r="B61" s="37" t="s">
        <v>35</v>
      </c>
      <c r="C61" s="64">
        <f>C62</f>
        <v>175649.40000000002</v>
      </c>
      <c r="D61" s="64">
        <f>D62</f>
        <v>162156.09999999998</v>
      </c>
    </row>
    <row r="62" spans="1:4" ht="47.25" x14ac:dyDescent="0.25">
      <c r="A62" s="39" t="s">
        <v>36</v>
      </c>
      <c r="B62" s="40" t="s">
        <v>70</v>
      </c>
      <c r="C62" s="63">
        <f>C63+C68+C73+C85</f>
        <v>175649.40000000002</v>
      </c>
      <c r="D62" s="63">
        <f>D63+D68+D73+D85</f>
        <v>162156.09999999998</v>
      </c>
    </row>
    <row r="63" spans="1:4" ht="47.25" x14ac:dyDescent="0.25">
      <c r="A63" s="5" t="s">
        <v>37</v>
      </c>
      <c r="B63" s="6" t="s">
        <v>38</v>
      </c>
      <c r="C63" s="64">
        <f>C64+C66</f>
        <v>89705</v>
      </c>
      <c r="D63" s="64">
        <f>D64+D66</f>
        <v>75618</v>
      </c>
    </row>
    <row r="64" spans="1:4" ht="31.5" x14ac:dyDescent="0.25">
      <c r="A64" s="8" t="s">
        <v>39</v>
      </c>
      <c r="B64" s="8" t="s">
        <v>40</v>
      </c>
      <c r="C64" s="63">
        <f>C65</f>
        <v>8733</v>
      </c>
      <c r="D64" s="63">
        <f>D65</f>
        <v>8472</v>
      </c>
    </row>
    <row r="65" spans="1:4" ht="47.25" x14ac:dyDescent="0.25">
      <c r="A65" s="41" t="s">
        <v>71</v>
      </c>
      <c r="B65" s="42" t="s">
        <v>72</v>
      </c>
      <c r="C65" s="63">
        <v>8733</v>
      </c>
      <c r="D65" s="63">
        <v>8472</v>
      </c>
    </row>
    <row r="66" spans="1:4" ht="94.5" x14ac:dyDescent="0.25">
      <c r="A66" s="8" t="s">
        <v>41</v>
      </c>
      <c r="B66" s="8" t="s">
        <v>42</v>
      </c>
      <c r="C66" s="63">
        <f>C67</f>
        <v>80972</v>
      </c>
      <c r="D66" s="63">
        <f>D67</f>
        <v>67146</v>
      </c>
    </row>
    <row r="67" spans="1:4" ht="47.25" x14ac:dyDescent="0.25">
      <c r="A67" s="43" t="s">
        <v>73</v>
      </c>
      <c r="B67" s="44" t="s">
        <v>74</v>
      </c>
      <c r="C67" s="63">
        <v>80972</v>
      </c>
      <c r="D67" s="63">
        <v>67146</v>
      </c>
    </row>
    <row r="68" spans="1:4" ht="63" x14ac:dyDescent="0.25">
      <c r="A68" s="46" t="s">
        <v>43</v>
      </c>
      <c r="B68" s="45" t="s">
        <v>75</v>
      </c>
      <c r="C68" s="64">
        <f>C69</f>
        <v>26342.5</v>
      </c>
      <c r="D68" s="64">
        <f>D69</f>
        <v>25736.2</v>
      </c>
    </row>
    <row r="69" spans="1:4" ht="15.75" x14ac:dyDescent="0.25">
      <c r="A69" s="47" t="s">
        <v>76</v>
      </c>
      <c r="B69" s="48" t="s">
        <v>77</v>
      </c>
      <c r="C69" s="63">
        <f>C70+C71+C72</f>
        <v>26342.5</v>
      </c>
      <c r="D69" s="63">
        <f>D70+D71+D72</f>
        <v>25736.2</v>
      </c>
    </row>
    <row r="70" spans="1:4" ht="31.5" x14ac:dyDescent="0.25">
      <c r="A70" s="49" t="s">
        <v>78</v>
      </c>
      <c r="B70" s="50" t="s">
        <v>79</v>
      </c>
      <c r="C70" s="63">
        <v>26301</v>
      </c>
      <c r="D70" s="63">
        <v>25694.7</v>
      </c>
    </row>
    <row r="71" spans="1:4" ht="31.5" x14ac:dyDescent="0.25">
      <c r="A71" s="51" t="s">
        <v>80</v>
      </c>
      <c r="B71" s="52" t="s">
        <v>79</v>
      </c>
      <c r="C71" s="63">
        <v>33</v>
      </c>
      <c r="D71" s="63">
        <v>33</v>
      </c>
    </row>
    <row r="72" spans="1:4" ht="31.5" x14ac:dyDescent="0.25">
      <c r="A72" s="53" t="s">
        <v>81</v>
      </c>
      <c r="B72" s="54" t="s">
        <v>79</v>
      </c>
      <c r="C72" s="63">
        <v>8.5</v>
      </c>
      <c r="D72" s="63">
        <v>8.5</v>
      </c>
    </row>
    <row r="73" spans="1:4" ht="47.25" x14ac:dyDescent="0.25">
      <c r="A73" s="7" t="s">
        <v>44</v>
      </c>
      <c r="B73" s="7" t="s">
        <v>45</v>
      </c>
      <c r="C73" s="64">
        <f>C74+C76+C78+C81+C83</f>
        <v>17392.599999999999</v>
      </c>
      <c r="D73" s="64">
        <f>D74+D76+D78+D81+D83</f>
        <v>18459.599999999999</v>
      </c>
    </row>
    <row r="74" spans="1:4" ht="63" x14ac:dyDescent="0.25">
      <c r="A74" s="55" t="s">
        <v>46</v>
      </c>
      <c r="B74" s="56" t="s">
        <v>47</v>
      </c>
      <c r="C74" s="63">
        <f>C75</f>
        <v>161.5</v>
      </c>
      <c r="D74" s="63">
        <f>D75</f>
        <v>161.5</v>
      </c>
    </row>
    <row r="75" spans="1:4" ht="78.75" x14ac:dyDescent="0.25">
      <c r="A75" s="56" t="s">
        <v>83</v>
      </c>
      <c r="B75" s="10" t="s">
        <v>82</v>
      </c>
      <c r="C75" s="63">
        <v>161.5</v>
      </c>
      <c r="D75" s="63">
        <v>161.5</v>
      </c>
    </row>
    <row r="76" spans="1:4" ht="78.75" x14ac:dyDescent="0.25">
      <c r="A76" s="58" t="s">
        <v>84</v>
      </c>
      <c r="B76" s="10" t="s">
        <v>85</v>
      </c>
      <c r="C76" s="63">
        <f>C77</f>
        <v>6188</v>
      </c>
      <c r="D76" s="63">
        <f>D77</f>
        <v>6188</v>
      </c>
    </row>
    <row r="77" spans="1:4" ht="78.75" x14ac:dyDescent="0.25">
      <c r="A77" s="10" t="s">
        <v>86</v>
      </c>
      <c r="B77" s="10" t="s">
        <v>87</v>
      </c>
      <c r="C77" s="63">
        <v>6188</v>
      </c>
      <c r="D77" s="63">
        <v>6188</v>
      </c>
    </row>
    <row r="78" spans="1:4" ht="63" x14ac:dyDescent="0.25">
      <c r="A78" s="60" t="s">
        <v>88</v>
      </c>
      <c r="B78" s="59" t="s">
        <v>89</v>
      </c>
      <c r="C78" s="63">
        <f>C79+C80</f>
        <v>8346.1</v>
      </c>
      <c r="D78" s="63">
        <f>D79+D80</f>
        <v>9263.1</v>
      </c>
    </row>
    <row r="79" spans="1:4" ht="63" x14ac:dyDescent="0.25">
      <c r="A79" s="60" t="s">
        <v>90</v>
      </c>
      <c r="B79" s="10" t="s">
        <v>92</v>
      </c>
      <c r="C79" s="63">
        <v>7997</v>
      </c>
      <c r="D79" s="63">
        <v>8914</v>
      </c>
    </row>
    <row r="80" spans="1:4" ht="63" x14ac:dyDescent="0.25">
      <c r="A80" s="60" t="s">
        <v>91</v>
      </c>
      <c r="B80" s="10" t="s">
        <v>92</v>
      </c>
      <c r="C80" s="63">
        <v>349.1</v>
      </c>
      <c r="D80" s="63">
        <v>349.1</v>
      </c>
    </row>
    <row r="81" spans="1:4" ht="94.5" x14ac:dyDescent="0.25">
      <c r="A81" s="61" t="s">
        <v>93</v>
      </c>
      <c r="B81" s="10" t="s">
        <v>94</v>
      </c>
      <c r="C81" s="63">
        <f>C82</f>
        <v>1197</v>
      </c>
      <c r="D81" s="63">
        <f>D82</f>
        <v>1257</v>
      </c>
    </row>
    <row r="82" spans="1:4" ht="94.5" x14ac:dyDescent="0.25">
      <c r="A82" s="61" t="s">
        <v>95</v>
      </c>
      <c r="B82" s="10" t="s">
        <v>96</v>
      </c>
      <c r="C82" s="63">
        <v>1197</v>
      </c>
      <c r="D82" s="63">
        <v>1257</v>
      </c>
    </row>
    <row r="83" spans="1:4" ht="141.75" x14ac:dyDescent="0.25">
      <c r="A83" s="10" t="s">
        <v>98</v>
      </c>
      <c r="B83" s="10" t="s">
        <v>99</v>
      </c>
      <c r="C83" s="63">
        <f>C84</f>
        <v>1500</v>
      </c>
      <c r="D83" s="63">
        <f>D84</f>
        <v>1590</v>
      </c>
    </row>
    <row r="84" spans="1:4" ht="126" x14ac:dyDescent="0.25">
      <c r="A84" s="10" t="s">
        <v>97</v>
      </c>
      <c r="B84" s="10" t="s">
        <v>100</v>
      </c>
      <c r="C84" s="63">
        <v>1500</v>
      </c>
      <c r="D84" s="63">
        <v>1590</v>
      </c>
    </row>
    <row r="85" spans="1:4" ht="31.5" x14ac:dyDescent="0.25">
      <c r="A85" s="9" t="s">
        <v>48</v>
      </c>
      <c r="B85" s="9" t="s">
        <v>49</v>
      </c>
      <c r="C85" s="64">
        <f>C86+C88</f>
        <v>42209.3</v>
      </c>
      <c r="D85" s="64">
        <f>D86+D88</f>
        <v>42342.3</v>
      </c>
    </row>
    <row r="86" spans="1:4" ht="78.75" x14ac:dyDescent="0.25">
      <c r="A86" s="8" t="s">
        <v>50</v>
      </c>
      <c r="B86" s="8" t="s">
        <v>51</v>
      </c>
      <c r="C86" s="63">
        <f>C87</f>
        <v>8948</v>
      </c>
      <c r="D86" s="63">
        <f>D87</f>
        <v>8948</v>
      </c>
    </row>
    <row r="87" spans="1:4" ht="78.75" x14ac:dyDescent="0.25">
      <c r="A87" s="10" t="s">
        <v>102</v>
      </c>
      <c r="B87" s="10" t="s">
        <v>101</v>
      </c>
      <c r="C87" s="63">
        <v>8948</v>
      </c>
      <c r="D87" s="63">
        <v>8948</v>
      </c>
    </row>
    <row r="88" spans="1:4" ht="47.25" x14ac:dyDescent="0.25">
      <c r="A88" s="10" t="s">
        <v>149</v>
      </c>
      <c r="B88" s="10" t="s">
        <v>150</v>
      </c>
      <c r="C88" s="63">
        <f>C89</f>
        <v>33261.300000000003</v>
      </c>
      <c r="D88" s="63">
        <f>D89</f>
        <v>33394.300000000003</v>
      </c>
    </row>
    <row r="89" spans="1:4" ht="47.25" x14ac:dyDescent="0.25">
      <c r="A89" s="10" t="s">
        <v>151</v>
      </c>
      <c r="B89" s="10" t="s">
        <v>150</v>
      </c>
      <c r="C89" s="63">
        <v>33261.300000000003</v>
      </c>
      <c r="D89" s="63">
        <v>33394.300000000003</v>
      </c>
    </row>
    <row r="90" spans="1:4" ht="15.75" x14ac:dyDescent="0.25">
      <c r="A90" s="10"/>
      <c r="B90" s="62" t="s">
        <v>103</v>
      </c>
      <c r="C90" s="64">
        <f>C61+C13</f>
        <v>215759.33000000002</v>
      </c>
      <c r="D90" s="64">
        <f>D61+D13</f>
        <v>204226.15999999997</v>
      </c>
    </row>
    <row r="91" spans="1:4" ht="15.75" x14ac:dyDescent="0.25">
      <c r="A91" s="57"/>
      <c r="B91" s="57"/>
    </row>
    <row r="92" spans="1:4" ht="15.75" x14ac:dyDescent="0.25">
      <c r="A92" s="57"/>
      <c r="B92" s="57"/>
    </row>
    <row r="93" spans="1:4" ht="15.75" x14ac:dyDescent="0.25">
      <c r="A93" s="57"/>
      <c r="B93" s="57"/>
    </row>
    <row r="94" spans="1:4" ht="15.75" x14ac:dyDescent="0.25">
      <c r="A94" s="57"/>
      <c r="B94" s="57"/>
    </row>
    <row r="95" spans="1:4" ht="15.75" x14ac:dyDescent="0.25">
      <c r="A95" s="57"/>
      <c r="B95" s="57"/>
    </row>
    <row r="96" spans="1:4" ht="15.75" x14ac:dyDescent="0.25">
      <c r="A96" s="57"/>
      <c r="B96" s="57"/>
    </row>
    <row r="97" spans="1:2" ht="15.75" x14ac:dyDescent="0.25">
      <c r="A97" s="57"/>
      <c r="B97" s="57"/>
    </row>
    <row r="98" spans="1:2" ht="15.75" x14ac:dyDescent="0.25">
      <c r="A98" s="57"/>
      <c r="B98" s="57"/>
    </row>
    <row r="99" spans="1:2" ht="15.75" x14ac:dyDescent="0.25">
      <c r="A99" s="57"/>
      <c r="B99" s="57"/>
    </row>
    <row r="100" spans="1:2" ht="15.75" x14ac:dyDescent="0.25">
      <c r="A100" s="57"/>
      <c r="B100" s="57"/>
    </row>
  </sheetData>
  <mergeCells count="6">
    <mergeCell ref="A1:C5"/>
    <mergeCell ref="A7:C7"/>
    <mergeCell ref="A11:A12"/>
    <mergeCell ref="B11:B12"/>
    <mergeCell ref="C11:D11"/>
    <mergeCell ref="A8:D9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4"/>
  <sheetViews>
    <sheetView tabSelected="1" topLeftCell="A89" zoomScaleSheetLayoutView="100" workbookViewId="0">
      <selection activeCell="C73" sqref="C73"/>
    </sheetView>
  </sheetViews>
  <sheetFormatPr defaultRowHeight="15" x14ac:dyDescent="0.25"/>
  <cols>
    <col min="1" max="1" width="29.42578125" customWidth="1"/>
    <col min="2" max="2" width="45.85546875" customWidth="1"/>
    <col min="3" max="4" width="11.28515625" bestFit="1" customWidth="1"/>
  </cols>
  <sheetData>
    <row r="1" spans="1:4" ht="14.25" customHeight="1" x14ac:dyDescent="0.25">
      <c r="A1" s="126" t="s">
        <v>238</v>
      </c>
      <c r="B1" s="126"/>
      <c r="C1" s="126"/>
      <c r="D1" s="126"/>
    </row>
    <row r="2" spans="1:4" x14ac:dyDescent="0.25">
      <c r="A2" s="126"/>
      <c r="B2" s="126"/>
      <c r="C2" s="126"/>
      <c r="D2" s="126"/>
    </row>
    <row r="3" spans="1:4" x14ac:dyDescent="0.25">
      <c r="A3" s="126"/>
      <c r="B3" s="126"/>
      <c r="C3" s="126"/>
      <c r="D3" s="126"/>
    </row>
    <row r="4" spans="1:4" x14ac:dyDescent="0.25">
      <c r="A4" s="126"/>
      <c r="B4" s="126"/>
      <c r="C4" s="126"/>
      <c r="D4" s="126"/>
    </row>
    <row r="5" spans="1:4" x14ac:dyDescent="0.25">
      <c r="A5" s="126"/>
      <c r="B5" s="126"/>
      <c r="C5" s="126"/>
      <c r="D5" s="126"/>
    </row>
    <row r="7" spans="1:4" s="67" customFormat="1" ht="15.75" x14ac:dyDescent="0.25">
      <c r="A7" s="127" t="s">
        <v>0</v>
      </c>
      <c r="B7" s="127"/>
      <c r="C7" s="127"/>
    </row>
    <row r="8" spans="1:4" s="67" customFormat="1" ht="15.75" x14ac:dyDescent="0.25">
      <c r="A8" s="128" t="s">
        <v>233</v>
      </c>
      <c r="B8" s="128"/>
      <c r="C8" s="128"/>
      <c r="D8" s="128"/>
    </row>
    <row r="9" spans="1:4" s="67" customFormat="1" ht="30" customHeight="1" x14ac:dyDescent="0.25">
      <c r="A9" s="128"/>
      <c r="B9" s="128"/>
      <c r="C9" s="128"/>
      <c r="D9" s="128"/>
    </row>
    <row r="10" spans="1:4" s="67" customFormat="1" ht="15.75" x14ac:dyDescent="0.25"/>
    <row r="11" spans="1:4" s="67" customFormat="1" ht="29.25" customHeight="1" x14ac:dyDescent="0.25">
      <c r="A11" s="129" t="s">
        <v>1</v>
      </c>
      <c r="B11" s="129" t="s">
        <v>209</v>
      </c>
      <c r="C11" s="131" t="s">
        <v>153</v>
      </c>
      <c r="D11" s="132"/>
    </row>
    <row r="12" spans="1:4" s="67" customFormat="1" ht="15.75" x14ac:dyDescent="0.25">
      <c r="A12" s="130"/>
      <c r="B12" s="130"/>
      <c r="C12" s="65" t="s">
        <v>229</v>
      </c>
      <c r="D12" s="66" t="s">
        <v>234</v>
      </c>
    </row>
    <row r="13" spans="1:4" s="67" customFormat="1" ht="31.5" x14ac:dyDescent="0.25">
      <c r="A13" s="68" t="s">
        <v>3</v>
      </c>
      <c r="B13" s="69" t="s">
        <v>4</v>
      </c>
      <c r="C13" s="70">
        <f>C14+C19+C25+C33+C37+C40+C43+C49+C52</f>
        <v>71537.839999999982</v>
      </c>
      <c r="D13" s="70">
        <f>D14+D19+D25+D33+D37+D40+D43+D49+D52</f>
        <v>74157.89</v>
      </c>
    </row>
    <row r="14" spans="1:4" s="67" customFormat="1" ht="15.75" x14ac:dyDescent="0.25">
      <c r="A14" s="71" t="s">
        <v>5</v>
      </c>
      <c r="B14" s="72" t="s">
        <v>10</v>
      </c>
      <c r="C14" s="70">
        <f>C15</f>
        <v>57377.919999999998</v>
      </c>
      <c r="D14" s="70">
        <f>D15</f>
        <v>59903.14</v>
      </c>
    </row>
    <row r="15" spans="1:4" s="67" customFormat="1" ht="15.75" x14ac:dyDescent="0.25">
      <c r="A15" s="73" t="s">
        <v>6</v>
      </c>
      <c r="B15" s="74" t="s">
        <v>7</v>
      </c>
      <c r="C15" s="75">
        <v>57377.919999999998</v>
      </c>
      <c r="D15" s="75">
        <v>59903.14</v>
      </c>
    </row>
    <row r="16" spans="1:4" s="67" customFormat="1" ht="110.25" hidden="1" x14ac:dyDescent="0.25">
      <c r="A16" s="73" t="s">
        <v>104</v>
      </c>
      <c r="B16" s="74" t="s">
        <v>107</v>
      </c>
      <c r="C16" s="75">
        <v>0</v>
      </c>
      <c r="D16" s="75">
        <v>0</v>
      </c>
    </row>
    <row r="17" spans="1:4" s="67" customFormat="1" ht="189" hidden="1" x14ac:dyDescent="0.25">
      <c r="A17" s="73" t="s">
        <v>105</v>
      </c>
      <c r="B17" s="74" t="s">
        <v>108</v>
      </c>
      <c r="C17" s="75">
        <v>0</v>
      </c>
      <c r="D17" s="75">
        <v>0</v>
      </c>
    </row>
    <row r="18" spans="1:4" s="67" customFormat="1" ht="63" hidden="1" x14ac:dyDescent="0.25">
      <c r="A18" s="73" t="s">
        <v>106</v>
      </c>
      <c r="B18" s="74" t="s">
        <v>109</v>
      </c>
      <c r="C18" s="75">
        <v>0</v>
      </c>
      <c r="D18" s="75">
        <v>0</v>
      </c>
    </row>
    <row r="19" spans="1:4" s="67" customFormat="1" ht="63" x14ac:dyDescent="0.25">
      <c r="A19" s="71" t="s">
        <v>9</v>
      </c>
      <c r="B19" s="76" t="s">
        <v>8</v>
      </c>
      <c r="C19" s="70">
        <f>C20</f>
        <v>186.59</v>
      </c>
      <c r="D19" s="70">
        <f>D20</f>
        <v>196.94</v>
      </c>
    </row>
    <row r="20" spans="1:4" s="67" customFormat="1" ht="47.25" x14ac:dyDescent="0.25">
      <c r="A20" s="77" t="s">
        <v>11</v>
      </c>
      <c r="B20" s="78" t="s">
        <v>12</v>
      </c>
      <c r="C20" s="75">
        <v>186.59</v>
      </c>
      <c r="D20" s="75">
        <v>196.94</v>
      </c>
    </row>
    <row r="21" spans="1:4" s="67" customFormat="1" ht="63" hidden="1" x14ac:dyDescent="0.25">
      <c r="A21" s="77" t="s">
        <v>114</v>
      </c>
      <c r="B21" s="78" t="s">
        <v>110</v>
      </c>
      <c r="C21" s="75"/>
      <c r="D21" s="75"/>
    </row>
    <row r="22" spans="1:4" s="67" customFormat="1" ht="78.75" hidden="1" x14ac:dyDescent="0.25">
      <c r="A22" s="77" t="s">
        <v>115</v>
      </c>
      <c r="B22" s="78" t="s">
        <v>111</v>
      </c>
      <c r="C22" s="75"/>
      <c r="D22" s="75"/>
    </row>
    <row r="23" spans="1:4" s="67" customFormat="1" ht="78.75" hidden="1" x14ac:dyDescent="0.25">
      <c r="A23" s="77" t="s">
        <v>116</v>
      </c>
      <c r="B23" s="78" t="s">
        <v>112</v>
      </c>
      <c r="C23" s="75"/>
      <c r="D23" s="75"/>
    </row>
    <row r="24" spans="1:4" s="67" customFormat="1" ht="78.75" hidden="1" x14ac:dyDescent="0.25">
      <c r="A24" s="77" t="s">
        <v>117</v>
      </c>
      <c r="B24" s="78" t="s">
        <v>113</v>
      </c>
      <c r="C24" s="75"/>
      <c r="D24" s="75"/>
    </row>
    <row r="25" spans="1:4" s="67" customFormat="1" ht="15.75" x14ac:dyDescent="0.25">
      <c r="A25" s="79" t="s">
        <v>13</v>
      </c>
      <c r="B25" s="80" t="s">
        <v>14</v>
      </c>
      <c r="C25" s="70">
        <f>C26+C29+C31</f>
        <v>2686.67</v>
      </c>
      <c r="D25" s="70">
        <f>D26+D29+D31</f>
        <v>2768.27</v>
      </c>
    </row>
    <row r="26" spans="1:4" s="67" customFormat="1" ht="31.5" x14ac:dyDescent="0.25">
      <c r="A26" s="81" t="s">
        <v>15</v>
      </c>
      <c r="B26" s="82" t="s">
        <v>52</v>
      </c>
      <c r="C26" s="75">
        <v>2386.67</v>
      </c>
      <c r="D26" s="75">
        <v>2458.27</v>
      </c>
    </row>
    <row r="27" spans="1:4" s="67" customFormat="1" ht="47.25" hidden="1" x14ac:dyDescent="0.25">
      <c r="A27" s="81" t="s">
        <v>120</v>
      </c>
      <c r="B27" s="82" t="s">
        <v>118</v>
      </c>
      <c r="C27" s="75"/>
      <c r="D27" s="75"/>
    </row>
    <row r="28" spans="1:4" s="67" customFormat="1" ht="47.25" hidden="1" x14ac:dyDescent="0.25">
      <c r="A28" s="81" t="s">
        <v>119</v>
      </c>
      <c r="B28" s="82" t="s">
        <v>118</v>
      </c>
      <c r="C28" s="75"/>
      <c r="D28" s="75"/>
    </row>
    <row r="29" spans="1:4" s="67" customFormat="1" ht="31.5" hidden="1" x14ac:dyDescent="0.25">
      <c r="A29" s="83" t="s">
        <v>55</v>
      </c>
      <c r="B29" s="84" t="s">
        <v>53</v>
      </c>
      <c r="C29" s="75">
        <v>0</v>
      </c>
      <c r="D29" s="75">
        <v>0</v>
      </c>
    </row>
    <row r="30" spans="1:4" s="67" customFormat="1" ht="31.5" hidden="1" x14ac:dyDescent="0.25">
      <c r="A30" s="83" t="s">
        <v>121</v>
      </c>
      <c r="B30" s="84" t="s">
        <v>53</v>
      </c>
      <c r="C30" s="75"/>
      <c r="D30" s="75"/>
    </row>
    <row r="31" spans="1:4" s="67" customFormat="1" ht="31.5" x14ac:dyDescent="0.25">
      <c r="A31" s="83" t="s">
        <v>56</v>
      </c>
      <c r="B31" s="78" t="s">
        <v>54</v>
      </c>
      <c r="C31" s="75">
        <v>300</v>
      </c>
      <c r="D31" s="75">
        <v>310</v>
      </c>
    </row>
    <row r="32" spans="1:4" s="67" customFormat="1" ht="47.25" hidden="1" x14ac:dyDescent="0.25">
      <c r="A32" s="83" t="s">
        <v>123</v>
      </c>
      <c r="B32" s="78" t="s">
        <v>122</v>
      </c>
      <c r="C32" s="75"/>
      <c r="D32" s="75"/>
    </row>
    <row r="33" spans="1:4" s="67" customFormat="1" ht="15.75" x14ac:dyDescent="0.25">
      <c r="A33" s="85" t="s">
        <v>16</v>
      </c>
      <c r="B33" s="86" t="s">
        <v>155</v>
      </c>
      <c r="C33" s="70">
        <f>C34+C36+C35</f>
        <v>432.46</v>
      </c>
      <c r="D33" s="70">
        <f>D34+D36+D35</f>
        <v>435.34</v>
      </c>
    </row>
    <row r="34" spans="1:4" s="67" customFormat="1" ht="15.75" x14ac:dyDescent="0.25">
      <c r="A34" s="87" t="s">
        <v>173</v>
      </c>
      <c r="B34" s="88" t="s">
        <v>172</v>
      </c>
      <c r="C34" s="75">
        <v>90</v>
      </c>
      <c r="D34" s="75">
        <v>90</v>
      </c>
    </row>
    <row r="35" spans="1:4" s="67" customFormat="1" ht="15.75" x14ac:dyDescent="0.25">
      <c r="A35" s="87" t="s">
        <v>17</v>
      </c>
      <c r="B35" s="88" t="s">
        <v>18</v>
      </c>
      <c r="C35" s="75">
        <v>288.45999999999998</v>
      </c>
      <c r="D35" s="75">
        <v>291.33999999999997</v>
      </c>
    </row>
    <row r="36" spans="1:4" s="67" customFormat="1" ht="15.75" x14ac:dyDescent="0.25">
      <c r="A36" s="87" t="s">
        <v>158</v>
      </c>
      <c r="B36" s="88" t="s">
        <v>159</v>
      </c>
      <c r="C36" s="75">
        <v>54</v>
      </c>
      <c r="D36" s="75">
        <v>54</v>
      </c>
    </row>
    <row r="37" spans="1:4" s="67" customFormat="1" ht="15.75" x14ac:dyDescent="0.25">
      <c r="A37" s="89" t="s">
        <v>19</v>
      </c>
      <c r="B37" s="90" t="s">
        <v>154</v>
      </c>
      <c r="C37" s="70">
        <f>C38</f>
        <v>10</v>
      </c>
      <c r="D37" s="70">
        <f>D38</f>
        <v>10</v>
      </c>
    </row>
    <row r="38" spans="1:4" s="67" customFormat="1" ht="47.25" x14ac:dyDescent="0.25">
      <c r="A38" s="88" t="s">
        <v>58</v>
      </c>
      <c r="B38" s="78" t="s">
        <v>57</v>
      </c>
      <c r="C38" s="75">
        <v>10</v>
      </c>
      <c r="D38" s="75">
        <v>10</v>
      </c>
    </row>
    <row r="39" spans="1:4" s="67" customFormat="1" ht="78.75" hidden="1" x14ac:dyDescent="0.25">
      <c r="A39" s="88" t="s">
        <v>127</v>
      </c>
      <c r="B39" s="78" t="s">
        <v>126</v>
      </c>
      <c r="C39" s="75">
        <v>0</v>
      </c>
      <c r="D39" s="75"/>
    </row>
    <row r="40" spans="1:4" s="67" customFormat="1" ht="63.75" customHeight="1" x14ac:dyDescent="0.25">
      <c r="A40" s="91" t="s">
        <v>20</v>
      </c>
      <c r="B40" s="92" t="s">
        <v>21</v>
      </c>
      <c r="C40" s="70">
        <f>C41+C42</f>
        <v>4351.7</v>
      </c>
      <c r="D40" s="70">
        <f>D41+D42</f>
        <v>4351.7</v>
      </c>
    </row>
    <row r="41" spans="1:4" s="67" customFormat="1" ht="141.75" x14ac:dyDescent="0.25">
      <c r="A41" s="93" t="s">
        <v>22</v>
      </c>
      <c r="B41" s="78" t="s">
        <v>23</v>
      </c>
      <c r="C41" s="75">
        <v>1691.7</v>
      </c>
      <c r="D41" s="75">
        <v>1691.7</v>
      </c>
    </row>
    <row r="42" spans="1:4" s="67" customFormat="1" ht="126" x14ac:dyDescent="0.25">
      <c r="A42" s="93" t="s">
        <v>235</v>
      </c>
      <c r="B42" s="119" t="s">
        <v>239</v>
      </c>
      <c r="C42" s="75">
        <v>2660</v>
      </c>
      <c r="D42" s="75">
        <v>2660</v>
      </c>
    </row>
    <row r="43" spans="1:4" s="67" customFormat="1" ht="31.5" x14ac:dyDescent="0.25">
      <c r="A43" s="94" t="s">
        <v>24</v>
      </c>
      <c r="B43" s="95" t="s">
        <v>25</v>
      </c>
      <c r="C43" s="70">
        <f>C44</f>
        <v>397.6</v>
      </c>
      <c r="D43" s="70">
        <f>D44</f>
        <v>397.6</v>
      </c>
    </row>
    <row r="44" spans="1:4" s="67" customFormat="1" ht="31.5" x14ac:dyDescent="0.25">
      <c r="A44" s="93" t="s">
        <v>26</v>
      </c>
      <c r="B44" s="78" t="s">
        <v>27</v>
      </c>
      <c r="C44" s="75">
        <v>397.6</v>
      </c>
      <c r="D44" s="75">
        <v>397.6</v>
      </c>
    </row>
    <row r="45" spans="1:4" s="67" customFormat="1" ht="47.25" hidden="1" x14ac:dyDescent="0.25">
      <c r="A45" s="93" t="s">
        <v>138</v>
      </c>
      <c r="B45" s="78" t="s">
        <v>134</v>
      </c>
      <c r="C45" s="75"/>
      <c r="D45" s="75"/>
    </row>
    <row r="46" spans="1:4" s="67" customFormat="1" ht="47.25" hidden="1" x14ac:dyDescent="0.25">
      <c r="A46" s="93" t="s">
        <v>139</v>
      </c>
      <c r="B46" s="78" t="s">
        <v>135</v>
      </c>
      <c r="C46" s="75"/>
      <c r="D46" s="75"/>
    </row>
    <row r="47" spans="1:4" s="67" customFormat="1" ht="31.5" hidden="1" x14ac:dyDescent="0.25">
      <c r="A47" s="93" t="s">
        <v>140</v>
      </c>
      <c r="B47" s="78" t="s">
        <v>136</v>
      </c>
      <c r="C47" s="75"/>
      <c r="D47" s="75"/>
    </row>
    <row r="48" spans="1:4" s="67" customFormat="1" ht="31.5" hidden="1" x14ac:dyDescent="0.25">
      <c r="A48" s="93" t="s">
        <v>141</v>
      </c>
      <c r="B48" s="78" t="s">
        <v>137</v>
      </c>
      <c r="C48" s="75"/>
      <c r="D48" s="75"/>
    </row>
    <row r="49" spans="1:4" s="67" customFormat="1" ht="47.25" x14ac:dyDescent="0.25">
      <c r="A49" s="96" t="s">
        <v>28</v>
      </c>
      <c r="B49" s="97" t="s">
        <v>232</v>
      </c>
      <c r="C49" s="70">
        <f>C50+C51</f>
        <v>6024.7</v>
      </c>
      <c r="D49" s="70">
        <f>D50+D51</f>
        <v>6024.7</v>
      </c>
    </row>
    <row r="50" spans="1:4" s="67" customFormat="1" ht="15.75" x14ac:dyDescent="0.25">
      <c r="A50" s="93" t="s">
        <v>29</v>
      </c>
      <c r="B50" s="78" t="s">
        <v>30</v>
      </c>
      <c r="C50" s="75">
        <v>5839.2</v>
      </c>
      <c r="D50" s="75">
        <v>5839.2</v>
      </c>
    </row>
    <row r="51" spans="1:4" s="67" customFormat="1" ht="15.75" x14ac:dyDescent="0.25">
      <c r="A51" s="93" t="s">
        <v>236</v>
      </c>
      <c r="B51" s="78" t="s">
        <v>237</v>
      </c>
      <c r="C51" s="75">
        <v>185.5</v>
      </c>
      <c r="D51" s="75">
        <v>185.5</v>
      </c>
    </row>
    <row r="52" spans="1:4" s="67" customFormat="1" ht="31.5" x14ac:dyDescent="0.25">
      <c r="A52" s="98" t="s">
        <v>31</v>
      </c>
      <c r="B52" s="76" t="s">
        <v>156</v>
      </c>
      <c r="C52" s="70">
        <f>C54+C53</f>
        <v>70.2</v>
      </c>
      <c r="D52" s="70">
        <f>D54+D53</f>
        <v>70.2</v>
      </c>
    </row>
    <row r="53" spans="1:4" s="67" customFormat="1" ht="173.25" customHeight="1" x14ac:dyDescent="0.25">
      <c r="A53" s="77" t="s">
        <v>240</v>
      </c>
      <c r="B53" s="78" t="s">
        <v>210</v>
      </c>
      <c r="C53" s="75">
        <v>60.2</v>
      </c>
      <c r="D53" s="75">
        <v>60.2</v>
      </c>
    </row>
    <row r="54" spans="1:4" s="67" customFormat="1" ht="31.5" x14ac:dyDescent="0.25">
      <c r="A54" s="77" t="s">
        <v>211</v>
      </c>
      <c r="B54" s="78" t="s">
        <v>212</v>
      </c>
      <c r="C54" s="75">
        <v>10</v>
      </c>
      <c r="D54" s="75">
        <v>10</v>
      </c>
    </row>
    <row r="55" spans="1:4" s="67" customFormat="1" ht="15.75" hidden="1" x14ac:dyDescent="0.25">
      <c r="A55" s="78"/>
      <c r="B55" s="78"/>
      <c r="C55" s="75"/>
      <c r="D55" s="75"/>
    </row>
    <row r="56" spans="1:4" s="67" customFormat="1" ht="15.75" hidden="1" x14ac:dyDescent="0.25">
      <c r="A56" s="77"/>
      <c r="B56" s="78"/>
      <c r="C56" s="75"/>
      <c r="D56" s="75"/>
    </row>
    <row r="57" spans="1:4" s="67" customFormat="1" ht="15.75" hidden="1" x14ac:dyDescent="0.25">
      <c r="A57" s="77"/>
      <c r="B57" s="78"/>
      <c r="C57" s="75"/>
      <c r="D57" s="75"/>
    </row>
    <row r="58" spans="1:4" s="67" customFormat="1" ht="15.75" hidden="1" x14ac:dyDescent="0.25">
      <c r="A58" s="77"/>
      <c r="B58" s="78"/>
      <c r="C58" s="75"/>
      <c r="D58" s="75"/>
    </row>
    <row r="59" spans="1:4" s="67" customFormat="1" ht="15.75" x14ac:dyDescent="0.25">
      <c r="A59" s="99" t="s">
        <v>34</v>
      </c>
      <c r="B59" s="115" t="s">
        <v>35</v>
      </c>
      <c r="C59" s="70">
        <f>C60+C100</f>
        <v>194349.88999999998</v>
      </c>
      <c r="D59" s="70">
        <f>D60+D100</f>
        <v>183829.09</v>
      </c>
    </row>
    <row r="60" spans="1:4" s="67" customFormat="1" ht="47.25" x14ac:dyDescent="0.25">
      <c r="A60" s="100" t="s">
        <v>36</v>
      </c>
      <c r="B60" s="101" t="s">
        <v>70</v>
      </c>
      <c r="C60" s="75">
        <f>C61+C66+C77+C95</f>
        <v>194349.88999999998</v>
      </c>
      <c r="D60" s="75">
        <f>D61+D66+D77+D95</f>
        <v>183829.09</v>
      </c>
    </row>
    <row r="61" spans="1:4" s="67" customFormat="1" ht="33" customHeight="1" x14ac:dyDescent="0.25">
      <c r="A61" s="98" t="s">
        <v>176</v>
      </c>
      <c r="B61" s="76" t="s">
        <v>38</v>
      </c>
      <c r="C61" s="70">
        <f>C62+C64</f>
        <v>104716</v>
      </c>
      <c r="D61" s="70">
        <f>D62+D64</f>
        <v>94283</v>
      </c>
    </row>
    <row r="62" spans="1:4" s="67" customFormat="1" ht="31.5" x14ac:dyDescent="0.25">
      <c r="A62" s="93" t="s">
        <v>177</v>
      </c>
      <c r="B62" s="93" t="s">
        <v>40</v>
      </c>
      <c r="C62" s="75">
        <f>C63</f>
        <v>40002</v>
      </c>
      <c r="D62" s="75">
        <f>D63</f>
        <v>40777</v>
      </c>
    </row>
    <row r="63" spans="1:4" s="67" customFormat="1" ht="47.25" customHeight="1" x14ac:dyDescent="0.25">
      <c r="A63" s="102" t="s">
        <v>178</v>
      </c>
      <c r="B63" s="103" t="s">
        <v>226</v>
      </c>
      <c r="C63" s="75">
        <v>40002</v>
      </c>
      <c r="D63" s="75">
        <v>40777</v>
      </c>
    </row>
    <row r="64" spans="1:4" s="67" customFormat="1" ht="63" x14ac:dyDescent="0.25">
      <c r="A64" s="93" t="s">
        <v>179</v>
      </c>
      <c r="B64" s="93" t="s">
        <v>157</v>
      </c>
      <c r="C64" s="75">
        <f>C65</f>
        <v>64714</v>
      </c>
      <c r="D64" s="75">
        <f>D65</f>
        <v>53506</v>
      </c>
    </row>
    <row r="65" spans="1:4" s="67" customFormat="1" ht="78.75" x14ac:dyDescent="0.25">
      <c r="A65" s="104" t="s">
        <v>180</v>
      </c>
      <c r="B65" s="105" t="s">
        <v>171</v>
      </c>
      <c r="C65" s="75">
        <v>64714</v>
      </c>
      <c r="D65" s="75">
        <v>53506</v>
      </c>
    </row>
    <row r="66" spans="1:4" s="67" customFormat="1" ht="47.25" x14ac:dyDescent="0.25">
      <c r="A66" s="106" t="s">
        <v>181</v>
      </c>
      <c r="B66" s="116" t="s">
        <v>227</v>
      </c>
      <c r="C66" s="70">
        <f>C73+C67+C71+C69</f>
        <v>25488.090000000004</v>
      </c>
      <c r="D66" s="70">
        <f>D73+D67+D71+D69</f>
        <v>24903.190000000002</v>
      </c>
    </row>
    <row r="67" spans="1:4" s="67" customFormat="1" ht="111" customHeight="1" x14ac:dyDescent="0.25">
      <c r="A67" s="117" t="s">
        <v>182</v>
      </c>
      <c r="B67" s="118" t="s">
        <v>185</v>
      </c>
      <c r="C67" s="75">
        <f>C68</f>
        <v>818</v>
      </c>
      <c r="D67" s="75">
        <f>D68</f>
        <v>818</v>
      </c>
    </row>
    <row r="68" spans="1:4" s="67" customFormat="1" ht="126" x14ac:dyDescent="0.25">
      <c r="A68" s="117" t="s">
        <v>184</v>
      </c>
      <c r="B68" s="118" t="s">
        <v>183</v>
      </c>
      <c r="C68" s="75">
        <v>818</v>
      </c>
      <c r="D68" s="75">
        <v>818</v>
      </c>
    </row>
    <row r="69" spans="1:4" s="67" customFormat="1" ht="94.5" x14ac:dyDescent="0.25">
      <c r="A69" s="117" t="s">
        <v>243</v>
      </c>
      <c r="B69" s="10" t="s">
        <v>245</v>
      </c>
      <c r="C69" s="75">
        <f>C70</f>
        <v>252.2</v>
      </c>
      <c r="D69" s="75">
        <f>D70</f>
        <v>252.2</v>
      </c>
    </row>
    <row r="70" spans="1:4" s="67" customFormat="1" ht="94.5" x14ac:dyDescent="0.25">
      <c r="A70" s="117" t="s">
        <v>244</v>
      </c>
      <c r="B70" s="10" t="s">
        <v>246</v>
      </c>
      <c r="C70" s="75">
        <v>252.2</v>
      </c>
      <c r="D70" s="75">
        <v>252.2</v>
      </c>
    </row>
    <row r="71" spans="1:4" s="67" customFormat="1" ht="78.75" x14ac:dyDescent="0.25">
      <c r="A71" s="117" t="s">
        <v>213</v>
      </c>
      <c r="B71" s="118" t="s">
        <v>214</v>
      </c>
      <c r="C71" s="75">
        <f>C72</f>
        <v>2442.4</v>
      </c>
      <c r="D71" s="75">
        <f>D72</f>
        <v>2500.5</v>
      </c>
    </row>
    <row r="72" spans="1:4" s="67" customFormat="1" ht="94.5" x14ac:dyDescent="0.25">
      <c r="A72" s="117" t="s">
        <v>215</v>
      </c>
      <c r="B72" s="118" t="s">
        <v>216</v>
      </c>
      <c r="C72" s="75">
        <v>2442.4</v>
      </c>
      <c r="D72" s="75">
        <v>2500.5</v>
      </c>
    </row>
    <row r="73" spans="1:4" s="67" customFormat="1" ht="15.75" x14ac:dyDescent="0.25">
      <c r="A73" s="107" t="s">
        <v>186</v>
      </c>
      <c r="B73" s="108" t="s">
        <v>77</v>
      </c>
      <c r="C73" s="75">
        <f>C74+C75+C76</f>
        <v>21975.49</v>
      </c>
      <c r="D73" s="75">
        <f>D74+D75+D76</f>
        <v>21332.49</v>
      </c>
    </row>
    <row r="74" spans="1:4" s="67" customFormat="1" ht="31.5" x14ac:dyDescent="0.25">
      <c r="A74" s="107" t="s">
        <v>187</v>
      </c>
      <c r="B74" s="109" t="s">
        <v>79</v>
      </c>
      <c r="C74" s="75">
        <v>88.2</v>
      </c>
      <c r="D74" s="75">
        <v>88.2</v>
      </c>
    </row>
    <row r="75" spans="1:4" s="67" customFormat="1" ht="31.5" x14ac:dyDescent="0.25">
      <c r="A75" s="107" t="s">
        <v>188</v>
      </c>
      <c r="B75" s="109" t="s">
        <v>79</v>
      </c>
      <c r="C75" s="75">
        <v>21826</v>
      </c>
      <c r="D75" s="75">
        <v>21183</v>
      </c>
    </row>
    <row r="76" spans="1:4" s="67" customFormat="1" ht="31.5" x14ac:dyDescent="0.25">
      <c r="A76" s="107" t="s">
        <v>189</v>
      </c>
      <c r="B76" s="109" t="s">
        <v>79</v>
      </c>
      <c r="C76" s="75">
        <v>61.29</v>
      </c>
      <c r="D76" s="75">
        <v>61.29</v>
      </c>
    </row>
    <row r="77" spans="1:4" s="67" customFormat="1" ht="31.5" x14ac:dyDescent="0.25">
      <c r="A77" s="110" t="s">
        <v>190</v>
      </c>
      <c r="B77" s="110" t="s">
        <v>228</v>
      </c>
      <c r="C77" s="70">
        <f>C87+C80+C83+C85+C93+C89</f>
        <v>61899.799999999996</v>
      </c>
      <c r="D77" s="70">
        <f>D87+D80+D83+D85+D93+D90</f>
        <v>62396.899999999994</v>
      </c>
    </row>
    <row r="78" spans="1:4" s="67" customFormat="1" ht="66.75" hidden="1" customHeight="1" x14ac:dyDescent="0.25">
      <c r="A78" s="93" t="s">
        <v>165</v>
      </c>
      <c r="B78" s="93" t="s">
        <v>167</v>
      </c>
      <c r="C78" s="75">
        <f>C79</f>
        <v>0</v>
      </c>
      <c r="D78" s="75">
        <f>D79</f>
        <v>0</v>
      </c>
    </row>
    <row r="79" spans="1:4" s="67" customFormat="1" ht="66.75" hidden="1" customHeight="1" x14ac:dyDescent="0.25">
      <c r="A79" s="93" t="s">
        <v>166</v>
      </c>
      <c r="B79" s="93" t="s">
        <v>168</v>
      </c>
      <c r="C79" s="75"/>
      <c r="D79" s="75">
        <v>0</v>
      </c>
    </row>
    <row r="80" spans="1:4" s="67" customFormat="1" ht="47.25" x14ac:dyDescent="0.25">
      <c r="A80" s="113" t="s">
        <v>191</v>
      </c>
      <c r="B80" s="78" t="s">
        <v>89</v>
      </c>
      <c r="C80" s="75">
        <f>C81+C82</f>
        <v>11489.1</v>
      </c>
      <c r="D80" s="75">
        <f>D81+D82</f>
        <v>11970.1</v>
      </c>
    </row>
    <row r="81" spans="1:4" s="67" customFormat="1" ht="47.25" x14ac:dyDescent="0.25">
      <c r="A81" s="113" t="s">
        <v>192</v>
      </c>
      <c r="B81" s="78" t="s">
        <v>92</v>
      </c>
      <c r="C81" s="75">
        <v>10917.9</v>
      </c>
      <c r="D81" s="75">
        <v>11398.9</v>
      </c>
    </row>
    <row r="82" spans="1:4" s="67" customFormat="1" ht="47.25" x14ac:dyDescent="0.25">
      <c r="A82" s="113" t="s">
        <v>193</v>
      </c>
      <c r="B82" s="78" t="s">
        <v>92</v>
      </c>
      <c r="C82" s="75">
        <v>571.20000000000005</v>
      </c>
      <c r="D82" s="75">
        <v>571.20000000000005</v>
      </c>
    </row>
    <row r="83" spans="1:4" s="67" customFormat="1" ht="78" customHeight="1" x14ac:dyDescent="0.25">
      <c r="A83" s="113" t="s">
        <v>194</v>
      </c>
      <c r="B83" s="78" t="s">
        <v>241</v>
      </c>
      <c r="C83" s="75">
        <f>C84</f>
        <v>1832</v>
      </c>
      <c r="D83" s="75">
        <f>D84</f>
        <v>1832</v>
      </c>
    </row>
    <row r="84" spans="1:4" s="67" customFormat="1" ht="82.5" customHeight="1" x14ac:dyDescent="0.25">
      <c r="A84" s="113" t="s">
        <v>195</v>
      </c>
      <c r="B84" s="78" t="s">
        <v>242</v>
      </c>
      <c r="C84" s="75">
        <v>1832</v>
      </c>
      <c r="D84" s="75">
        <v>1832</v>
      </c>
    </row>
    <row r="85" spans="1:4" s="67" customFormat="1" ht="96" customHeight="1" x14ac:dyDescent="0.25">
      <c r="A85" s="113" t="s">
        <v>197</v>
      </c>
      <c r="B85" s="78" t="s">
        <v>208</v>
      </c>
      <c r="C85" s="75">
        <f>C86</f>
        <v>158.1</v>
      </c>
      <c r="D85" s="75">
        <f>D86</f>
        <v>158.1</v>
      </c>
    </row>
    <row r="86" spans="1:4" s="67" customFormat="1" ht="114" customHeight="1" x14ac:dyDescent="0.25">
      <c r="A86" s="113" t="s">
        <v>198</v>
      </c>
      <c r="B86" s="78" t="s">
        <v>196</v>
      </c>
      <c r="C86" s="75">
        <v>158.1</v>
      </c>
      <c r="D86" s="75">
        <v>158.1</v>
      </c>
    </row>
    <row r="87" spans="1:4" s="67" customFormat="1" ht="64.5" customHeight="1" x14ac:dyDescent="0.25">
      <c r="A87" s="111" t="s">
        <v>199</v>
      </c>
      <c r="B87" s="112" t="s">
        <v>230</v>
      </c>
      <c r="C87" s="75">
        <f>C88</f>
        <v>334.5</v>
      </c>
      <c r="D87" s="75">
        <f>D88</f>
        <v>350.5</v>
      </c>
    </row>
    <row r="88" spans="1:4" s="67" customFormat="1" ht="78.75" customHeight="1" x14ac:dyDescent="0.25">
      <c r="A88" s="112" t="s">
        <v>200</v>
      </c>
      <c r="B88" s="78" t="s">
        <v>231</v>
      </c>
      <c r="C88" s="75">
        <v>334.5</v>
      </c>
      <c r="D88" s="75">
        <v>350.5</v>
      </c>
    </row>
    <row r="89" spans="1:4" s="67" customFormat="1" ht="78.75" customHeight="1" x14ac:dyDescent="0.25">
      <c r="A89" s="112" t="s">
        <v>201</v>
      </c>
      <c r="B89" s="78" t="s">
        <v>174</v>
      </c>
      <c r="C89" s="75">
        <f>C90</f>
        <v>0.4</v>
      </c>
      <c r="D89" s="75">
        <f>D90</f>
        <v>0.5</v>
      </c>
    </row>
    <row r="90" spans="1:4" s="67" customFormat="1" ht="80.25" customHeight="1" x14ac:dyDescent="0.25">
      <c r="A90" s="112" t="s">
        <v>202</v>
      </c>
      <c r="B90" s="78" t="s">
        <v>175</v>
      </c>
      <c r="C90" s="75">
        <v>0.4</v>
      </c>
      <c r="D90" s="75">
        <v>0.5</v>
      </c>
    </row>
    <row r="91" spans="1:4" s="67" customFormat="1" ht="36" hidden="1" customHeight="1" x14ac:dyDescent="0.25">
      <c r="A91" s="112" t="s">
        <v>217</v>
      </c>
      <c r="B91" s="78" t="s">
        <v>218</v>
      </c>
      <c r="C91" s="75">
        <f>C92</f>
        <v>0</v>
      </c>
      <c r="D91" s="75">
        <f>D92</f>
        <v>0</v>
      </c>
    </row>
    <row r="92" spans="1:4" s="67" customFormat="1" ht="47.25" hidden="1" customHeight="1" x14ac:dyDescent="0.25">
      <c r="A92" s="112" t="s">
        <v>219</v>
      </c>
      <c r="B92" s="78" t="s">
        <v>220</v>
      </c>
      <c r="C92" s="75"/>
      <c r="D92" s="75"/>
    </row>
    <row r="93" spans="1:4" s="67" customFormat="1" ht="15.75" x14ac:dyDescent="0.25">
      <c r="A93" s="78" t="s">
        <v>203</v>
      </c>
      <c r="B93" s="78" t="s">
        <v>169</v>
      </c>
      <c r="C93" s="75">
        <f>C94</f>
        <v>48085.7</v>
      </c>
      <c r="D93" s="75">
        <f>D94</f>
        <v>48085.7</v>
      </c>
    </row>
    <row r="94" spans="1:4" s="67" customFormat="1" ht="31.5" x14ac:dyDescent="0.25">
      <c r="A94" s="78" t="s">
        <v>204</v>
      </c>
      <c r="B94" s="78" t="s">
        <v>170</v>
      </c>
      <c r="C94" s="75">
        <v>48085.7</v>
      </c>
      <c r="D94" s="75">
        <v>48085.7</v>
      </c>
    </row>
    <row r="95" spans="1:4" s="67" customFormat="1" ht="15.75" x14ac:dyDescent="0.25">
      <c r="A95" s="76" t="s">
        <v>205</v>
      </c>
      <c r="B95" s="76" t="s">
        <v>49</v>
      </c>
      <c r="C95" s="70">
        <f>C96</f>
        <v>2246</v>
      </c>
      <c r="D95" s="70">
        <f>D96</f>
        <v>2246</v>
      </c>
    </row>
    <row r="96" spans="1:4" s="67" customFormat="1" ht="96" customHeight="1" x14ac:dyDescent="0.25">
      <c r="A96" s="78" t="s">
        <v>222</v>
      </c>
      <c r="B96" s="78" t="s">
        <v>223</v>
      </c>
      <c r="C96" s="75">
        <f>C97</f>
        <v>2246</v>
      </c>
      <c r="D96" s="75">
        <f>D97</f>
        <v>2246</v>
      </c>
    </row>
    <row r="97" spans="1:4" s="67" customFormat="1" ht="95.25" customHeight="1" x14ac:dyDescent="0.25">
      <c r="A97" s="78" t="s">
        <v>224</v>
      </c>
      <c r="B97" s="78" t="s">
        <v>225</v>
      </c>
      <c r="C97" s="75">
        <v>2246</v>
      </c>
      <c r="D97" s="75">
        <v>2246</v>
      </c>
    </row>
    <row r="98" spans="1:4" s="67" customFormat="1" ht="31.5" hidden="1" x14ac:dyDescent="0.25">
      <c r="A98" s="78" t="s">
        <v>206</v>
      </c>
      <c r="B98" s="78" t="s">
        <v>221</v>
      </c>
      <c r="C98" s="75">
        <f>C99</f>
        <v>0</v>
      </c>
      <c r="D98" s="75">
        <f>D99</f>
        <v>0</v>
      </c>
    </row>
    <row r="99" spans="1:4" s="67" customFormat="1" ht="31.5" hidden="1" x14ac:dyDescent="0.25">
      <c r="A99" s="78" t="s">
        <v>207</v>
      </c>
      <c r="B99" s="78" t="s">
        <v>150</v>
      </c>
      <c r="C99" s="75">
        <v>0</v>
      </c>
      <c r="D99" s="75">
        <v>0</v>
      </c>
    </row>
    <row r="100" spans="1:4" s="67" customFormat="1" ht="15.75" hidden="1" x14ac:dyDescent="0.25">
      <c r="A100" s="76" t="s">
        <v>160</v>
      </c>
      <c r="B100" s="76" t="s">
        <v>161</v>
      </c>
      <c r="C100" s="70">
        <f>C101</f>
        <v>0</v>
      </c>
      <c r="D100" s="70">
        <f>D101</f>
        <v>0</v>
      </c>
    </row>
    <row r="101" spans="1:4" s="67" customFormat="1" ht="31.5" hidden="1" x14ac:dyDescent="0.25">
      <c r="A101" s="78" t="s">
        <v>162</v>
      </c>
      <c r="B101" s="78" t="s">
        <v>163</v>
      </c>
      <c r="C101" s="75">
        <f>C102</f>
        <v>0</v>
      </c>
      <c r="D101" s="75">
        <f>D102</f>
        <v>0</v>
      </c>
    </row>
    <row r="102" spans="1:4" s="67" customFormat="1" ht="31.5" hidden="1" x14ac:dyDescent="0.25">
      <c r="A102" s="78" t="s">
        <v>164</v>
      </c>
      <c r="B102" s="78" t="s">
        <v>163</v>
      </c>
      <c r="C102" s="75">
        <v>0</v>
      </c>
      <c r="D102" s="75">
        <v>0</v>
      </c>
    </row>
    <row r="103" spans="1:4" s="67" customFormat="1" ht="15.75" x14ac:dyDescent="0.25">
      <c r="A103" s="78"/>
      <c r="B103" s="114" t="s">
        <v>103</v>
      </c>
      <c r="C103" s="70">
        <f>C59+C13</f>
        <v>265887.73</v>
      </c>
      <c r="D103" s="70">
        <f>D59+D13</f>
        <v>257986.97999999998</v>
      </c>
    </row>
    <row r="104" spans="1:4" s="67" customFormat="1" ht="15.75" x14ac:dyDescent="0.25"/>
  </sheetData>
  <mergeCells count="6">
    <mergeCell ref="A1:D5"/>
    <mergeCell ref="A7:C7"/>
    <mergeCell ref="A8:D9"/>
    <mergeCell ref="A11:A12"/>
    <mergeCell ref="B11:B12"/>
    <mergeCell ref="C11:D11"/>
  </mergeCells>
  <pageMargins left="0.7" right="0.7" top="0.38" bottom="0.32" header="0.3" footer="0.2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на СД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Пользователь Windows</cp:lastModifiedBy>
  <cp:lastPrinted>2018-11-07T13:01:48Z</cp:lastPrinted>
  <dcterms:created xsi:type="dcterms:W3CDTF">2013-10-17T07:25:43Z</dcterms:created>
  <dcterms:modified xsi:type="dcterms:W3CDTF">2022-12-12T08:15:50Z</dcterms:modified>
</cp:coreProperties>
</file>